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_\Desktop\"/>
    </mc:Choice>
  </mc:AlternateContent>
  <bookViews>
    <workbookView xWindow="0" yWindow="0" windowWidth="23310" windowHeight="11790"/>
  </bookViews>
  <sheets>
    <sheet name="Graphs" sheetId="4" r:id="rId1"/>
    <sheet name="Time in Detention" sheetId="1" r:id="rId2"/>
    <sheet name="Detention " sheetId="3" r:id="rId3"/>
    <sheet name="Community" sheetId="2" r:id="rId4"/>
    <sheet name="Nationalit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19" i="5"/>
  <c r="C26" i="5"/>
  <c r="D26" i="5"/>
  <c r="E26" i="5"/>
  <c r="B26" i="5"/>
  <c r="B15" i="5"/>
  <c r="B22" i="2" l="1"/>
  <c r="C10" i="2"/>
  <c r="D10" i="2"/>
  <c r="E10" i="2"/>
  <c r="F10" i="2"/>
  <c r="B10" i="2"/>
  <c r="H6" i="2"/>
  <c r="H7" i="2"/>
  <c r="H8" i="2"/>
  <c r="H9" i="2"/>
  <c r="H5" i="2"/>
  <c r="H51" i="1"/>
  <c r="H50" i="1"/>
  <c r="H49" i="1"/>
  <c r="H48" i="1"/>
  <c r="H10" i="2" l="1"/>
  <c r="B11" i="1"/>
  <c r="E4" i="1" l="1"/>
  <c r="E5" i="1"/>
  <c r="E6" i="1"/>
  <c r="E7" i="1"/>
  <c r="E8" i="1"/>
  <c r="E9" i="1"/>
  <c r="E10" i="1"/>
  <c r="E3" i="1"/>
  <c r="E15" i="2"/>
  <c r="E16" i="2"/>
  <c r="E17" i="2"/>
  <c r="E18" i="2"/>
  <c r="E19" i="2"/>
  <c r="E20" i="2"/>
  <c r="E21" i="2"/>
  <c r="E14" i="2"/>
  <c r="E22" i="2" l="1"/>
</calcChain>
</file>

<file path=xl/sharedStrings.xml><?xml version="1.0" encoding="utf-8"?>
<sst xmlns="http://schemas.openxmlformats.org/spreadsheetml/2006/main" count="135" uniqueCount="86">
  <si>
    <t>Men</t>
  </si>
  <si>
    <t>Women</t>
  </si>
  <si>
    <t>Children</t>
  </si>
  <si>
    <t>Total</t>
  </si>
  <si>
    <t>Change</t>
  </si>
  <si>
    <t xml:space="preserve">7 days or less </t>
  </si>
  <si>
    <t xml:space="preserve">8 days - 31 days </t>
  </si>
  <si>
    <t xml:space="preserve">32 days - 91 days </t>
  </si>
  <si>
    <t xml:space="preserve">92 days - 182 days </t>
  </si>
  <si>
    <t xml:space="preserve">183 days - 365 days </t>
  </si>
  <si>
    <t xml:space="preserve">366 days - 547 days </t>
  </si>
  <si>
    <t xml:space="preserve">548 days - 730 days </t>
  </si>
  <si>
    <t xml:space="preserve">Greater than 730 days </t>
  </si>
  <si>
    <t>2 years</t>
  </si>
  <si>
    <t>1.5 Years</t>
  </si>
  <si>
    <t>Over 2 years</t>
  </si>
  <si>
    <t>1 Year</t>
  </si>
  <si>
    <t>3 Months</t>
  </si>
  <si>
    <t>6 Months</t>
  </si>
  <si>
    <t>1 Month</t>
  </si>
  <si>
    <t xml:space="preserve">Place of immigration detention </t>
  </si>
  <si>
    <t>1 Week</t>
  </si>
  <si>
    <t xml:space="preserve">State/Territory </t>
  </si>
  <si>
    <t xml:space="preserve">Total </t>
  </si>
  <si>
    <t xml:space="preserve">Queensland </t>
  </si>
  <si>
    <t xml:space="preserve">Victoria </t>
  </si>
  <si>
    <t xml:space="preserve">New South Wales </t>
  </si>
  <si>
    <t xml:space="preserve">South Australia </t>
  </si>
  <si>
    <t xml:space="preserve">Western Australia </t>
  </si>
  <si>
    <t>People in the Community under Residence Determination by State/Territory</t>
  </si>
  <si>
    <t>Adults</t>
  </si>
  <si>
    <t>Male</t>
  </si>
  <si>
    <t>Female</t>
  </si>
  <si>
    <t>Time</t>
  </si>
  <si>
    <t>Number</t>
  </si>
  <si>
    <t>Percent</t>
  </si>
  <si>
    <t>Perth</t>
  </si>
  <si>
    <t>Villawood</t>
  </si>
  <si>
    <t>Yongah Hill</t>
  </si>
  <si>
    <t>Christmas Island</t>
  </si>
  <si>
    <t>Adelaide</t>
  </si>
  <si>
    <t>Brisbane</t>
  </si>
  <si>
    <t>Melbourne</t>
  </si>
  <si>
    <t xml:space="preserve">Period Detained </t>
  </si>
  <si>
    <t xml:space="preserve">% of Total </t>
  </si>
  <si>
    <t>Check Totals</t>
  </si>
  <si>
    <t xml:space="preserve">Detention Group </t>
  </si>
  <si>
    <t xml:space="preserve">S501 Visa Cancellation </t>
  </si>
  <si>
    <t xml:space="preserve">Other </t>
  </si>
  <si>
    <t xml:space="preserve">Maritime Arrival </t>
  </si>
  <si>
    <t>Time in Detention
May 2020</t>
  </si>
  <si>
    <t xml:space="preserve">&lt;5 </t>
  </si>
  <si>
    <t xml:space="preserve">Men </t>
  </si>
  <si>
    <t xml:space="preserve">Women </t>
  </si>
  <si>
    <t xml:space="preserve">Children </t>
  </si>
  <si>
    <t>NSW APODs</t>
  </si>
  <si>
    <t>VIC APODs</t>
  </si>
  <si>
    <t>QLD APODs</t>
  </si>
  <si>
    <t>WA APODs</t>
  </si>
  <si>
    <t>NT APODs</t>
  </si>
  <si>
    <t xml:space="preserve">Nationalities </t>
  </si>
  <si>
    <t xml:space="preserve">Iran </t>
  </si>
  <si>
    <t xml:space="preserve">Vietnam </t>
  </si>
  <si>
    <t xml:space="preserve">Sudan </t>
  </si>
  <si>
    <t xml:space="preserve">Sri Lanka </t>
  </si>
  <si>
    <t xml:space="preserve">Iraq </t>
  </si>
  <si>
    <t xml:space="preserve">India </t>
  </si>
  <si>
    <t xml:space="preserve">Afghanistan </t>
  </si>
  <si>
    <t xml:space="preserve">Pakistan </t>
  </si>
  <si>
    <t>People in Held Immigration Detention Facilities by Nationality</t>
  </si>
  <si>
    <t>People in the Community under Residence Determination by Nationality</t>
  </si>
  <si>
    <t xml:space="preserve">Stateless </t>
  </si>
  <si>
    <t xml:space="preserve">Somalia </t>
  </si>
  <si>
    <t xml:space="preserve">Unauthorised Maritime Arrival </t>
  </si>
  <si>
    <t>People in Detention Facilities</t>
  </si>
  <si>
    <t>People in Immigration Detention Facilities - July 2020</t>
  </si>
  <si>
    <t>Detention Groups - July 2020</t>
  </si>
  <si>
    <t>Time in Detention - July 2020</t>
  </si>
  <si>
    <t>People in Community Detention</t>
  </si>
  <si>
    <t>Adults in Community Detention - July 2020</t>
  </si>
  <si>
    <t>Children in Community Detention - July 2020</t>
  </si>
  <si>
    <t>Time in Community Detention - July 2020</t>
  </si>
  <si>
    <t>UK</t>
  </si>
  <si>
    <t>NZ</t>
  </si>
  <si>
    <t>Nationalities in Detention Facilities - July 2020</t>
  </si>
  <si>
    <t>Nationalities in Community Detention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</si>
</sst>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right"/>
    </xf>
    <xf numFmtId="9" fontId="3" fillId="0" borderId="0" xfId="0" applyNumberFormat="1" applyFont="1" applyAlignment="1">
      <alignment vertical="center"/>
    </xf>
    <xf numFmtId="17" fontId="0" fillId="0" borderId="0" xfId="0" applyNumberFormat="1"/>
    <xf numFmtId="3" fontId="3" fillId="0" borderId="0" xfId="0" applyNumberFormat="1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3" fontId="0" fillId="0" borderId="0" xfId="0" applyNumberFormat="1"/>
    <xf numFmtId="0" fontId="4" fillId="0" borderId="0" xfId="0" applyFont="1"/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 readingOrder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Graphs!$M$3</c:f>
          <c:strCache>
            <c:ptCount val="1"/>
            <c:pt idx="0">
              <c:v>People in Immigration Detention Facilities - July 2020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788541666666671E-2"/>
          <c:y val="0.13627048611111109"/>
          <c:w val="0.93521142174548444"/>
          <c:h val="0.5433715277777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'Detention 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'!$A$2:$A$13</c:f>
              <c:strCache>
                <c:ptCount val="12"/>
                <c:pt idx="0">
                  <c:v>Villawood</c:v>
                </c:pt>
                <c:pt idx="1">
                  <c:v>Yongah Hill</c:v>
                </c:pt>
                <c:pt idx="2">
                  <c:v>Melbourne</c:v>
                </c:pt>
                <c:pt idx="3">
                  <c:v>QLD APODs</c:v>
                </c:pt>
                <c:pt idx="4">
                  <c:v>Brisbane</c:v>
                </c:pt>
                <c:pt idx="5">
                  <c:v>VIC APODs</c:v>
                </c:pt>
                <c:pt idx="6">
                  <c:v>Perth</c:v>
                </c:pt>
                <c:pt idx="7">
                  <c:v>Adelaide</c:v>
                </c:pt>
                <c:pt idx="8">
                  <c:v>NT APODs</c:v>
                </c:pt>
                <c:pt idx="9">
                  <c:v>WA APODs</c:v>
                </c:pt>
                <c:pt idx="10">
                  <c:v>Christmas Island</c:v>
                </c:pt>
                <c:pt idx="11">
                  <c:v>NSW APODs</c:v>
                </c:pt>
              </c:strCache>
            </c:strRef>
          </c:cat>
          <c:val>
            <c:numRef>
              <c:f>'Detention '!$B$2:$B$13</c:f>
              <c:numCache>
                <c:formatCode>General</c:formatCode>
                <c:ptCount val="12"/>
                <c:pt idx="0">
                  <c:v>496</c:v>
                </c:pt>
                <c:pt idx="1">
                  <c:v>389</c:v>
                </c:pt>
                <c:pt idx="2">
                  <c:v>247</c:v>
                </c:pt>
                <c:pt idx="3">
                  <c:v>116</c:v>
                </c:pt>
                <c:pt idx="4">
                  <c:v>103</c:v>
                </c:pt>
                <c:pt idx="5">
                  <c:v>88</c:v>
                </c:pt>
                <c:pt idx="6">
                  <c:v>17</c:v>
                </c:pt>
                <c:pt idx="7">
                  <c:v>25</c:v>
                </c:pt>
                <c:pt idx="8">
                  <c:v>9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'Detention 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145833333333334E-3"/>
                  <c:y val="-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145833333333334E-3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145833333333334E-3"/>
                  <c:y val="-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194444444443642E-3"/>
                  <c:y val="-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'!$A$2:$A$13</c:f>
              <c:strCache>
                <c:ptCount val="12"/>
                <c:pt idx="0">
                  <c:v>Villawood</c:v>
                </c:pt>
                <c:pt idx="1">
                  <c:v>Yongah Hill</c:v>
                </c:pt>
                <c:pt idx="2">
                  <c:v>Melbourne</c:v>
                </c:pt>
                <c:pt idx="3">
                  <c:v>QLD APODs</c:v>
                </c:pt>
                <c:pt idx="4">
                  <c:v>Brisbane</c:v>
                </c:pt>
                <c:pt idx="5">
                  <c:v>VIC APODs</c:v>
                </c:pt>
                <c:pt idx="6">
                  <c:v>Perth</c:v>
                </c:pt>
                <c:pt idx="7">
                  <c:v>Adelaide</c:v>
                </c:pt>
                <c:pt idx="8">
                  <c:v>NT APODs</c:v>
                </c:pt>
                <c:pt idx="9">
                  <c:v>WA APODs</c:v>
                </c:pt>
                <c:pt idx="10">
                  <c:v>Christmas Island</c:v>
                </c:pt>
                <c:pt idx="11">
                  <c:v>NSW APODs</c:v>
                </c:pt>
              </c:strCache>
            </c:strRef>
          </c:cat>
          <c:val>
            <c:numRef>
              <c:f>'Detention '!$C$2:$C$13</c:f>
              <c:numCache>
                <c:formatCode>General</c:formatCode>
                <c:ptCount val="12"/>
                <c:pt idx="0">
                  <c:v>25</c:v>
                </c:pt>
                <c:pt idx="1">
                  <c:v>0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'Detention '!$D$1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'Detention '!$D$2:$D$13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986952"/>
        <c:axId val="336990088"/>
        <c:axId val="0"/>
      </c:bar3DChart>
      <c:catAx>
        <c:axId val="33698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90088"/>
        <c:crosses val="autoZero"/>
        <c:auto val="1"/>
        <c:lblAlgn val="ctr"/>
        <c:lblOffset val="100"/>
        <c:noMultiLvlLbl val="0"/>
      </c:catAx>
      <c:valAx>
        <c:axId val="33699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8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Detention GroupS</a:t>
            </a:r>
          </a:p>
          <a:p>
            <a:pPr>
              <a:defRPr/>
            </a:pPr>
            <a:r>
              <a:rPr lang="en-AU"/>
              <a:t>May</a:t>
            </a:r>
            <a:r>
              <a:rPr lang="en-AU" baseline="0"/>
              <a:t> 2020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'Time in Detention'!$A$48</c:f>
              <c:strCache>
                <c:ptCount val="1"/>
                <c:pt idx="0">
                  <c:v>S501 Visa Cancellation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592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6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67E-2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 in Detention'!$B$47:$D$47</c:f>
              <c:strCache>
                <c:ptCount val="3"/>
                <c:pt idx="0">
                  <c:v>Men</c:v>
                </c:pt>
                <c:pt idx="1">
                  <c:v>Women</c:v>
                </c:pt>
                <c:pt idx="2">
                  <c:v>Children</c:v>
                </c:pt>
              </c:strCache>
            </c:strRef>
          </c:cat>
          <c:val>
            <c:numRef>
              <c:f>'Time in Detention'!$B$48:$D$48</c:f>
              <c:numCache>
                <c:formatCode>General</c:formatCode>
                <c:ptCount val="3"/>
                <c:pt idx="0">
                  <c:v>694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'Time in Detention'!$A$49</c:f>
              <c:strCache>
                <c:ptCount val="1"/>
                <c:pt idx="0">
                  <c:v>Maritime Arrival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11111111111112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7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 in Detention'!$B$47:$D$47</c:f>
              <c:strCache>
                <c:ptCount val="3"/>
                <c:pt idx="0">
                  <c:v>Men</c:v>
                </c:pt>
                <c:pt idx="1">
                  <c:v>Women</c:v>
                </c:pt>
                <c:pt idx="2">
                  <c:v>Children</c:v>
                </c:pt>
              </c:strCache>
            </c:strRef>
          </c:cat>
          <c:val>
            <c:numRef>
              <c:f>'Time in Detention'!$B$49:$D$49</c:f>
              <c:numCache>
                <c:formatCode>General</c:formatCode>
                <c:ptCount val="3"/>
                <c:pt idx="0">
                  <c:v>492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'Time in Detention'!$A$50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1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566E-2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 in Detention'!$B$47:$D$47</c:f>
              <c:strCache>
                <c:ptCount val="3"/>
                <c:pt idx="0">
                  <c:v>Men</c:v>
                </c:pt>
                <c:pt idx="1">
                  <c:v>Women</c:v>
                </c:pt>
                <c:pt idx="2">
                  <c:v>Children</c:v>
                </c:pt>
              </c:strCache>
            </c:strRef>
          </c:cat>
          <c:val>
            <c:numRef>
              <c:f>'Time in Detention'!$B$50:$D$50</c:f>
              <c:numCache>
                <c:formatCode>General</c:formatCode>
                <c:ptCount val="3"/>
                <c:pt idx="0">
                  <c:v>309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625600"/>
        <c:axId val="405625208"/>
        <c:axId val="0"/>
      </c:bar3DChart>
      <c:catAx>
        <c:axId val="4056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5208"/>
        <c:crosses val="autoZero"/>
        <c:auto val="1"/>
        <c:lblAlgn val="ctr"/>
        <c:lblOffset val="100"/>
        <c:noMultiLvlLbl val="0"/>
      </c:catAx>
      <c:valAx>
        <c:axId val="40562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People</a:t>
            </a:r>
            <a:r>
              <a:rPr lang="en-AU" baseline="0"/>
              <a:t> in Immigration Detention Facilities</a:t>
            </a:r>
            <a:endParaRPr lang="en-AU" sz="1400" b="0" i="0" u="none" strike="noStrike" baseline="0">
              <a:effectLst/>
            </a:endParaRPr>
          </a:p>
          <a:p>
            <a:pPr>
              <a:defRPr/>
            </a:pPr>
            <a:r>
              <a:rPr lang="en-AU" sz="1400" b="0" i="0" u="none" strike="noStrike" baseline="0">
                <a:effectLst/>
              </a:rPr>
              <a:t>May 2020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788578254515519E-2"/>
          <c:y val="4.8076021490145684E-2"/>
          <c:w val="0.93521142174548444"/>
          <c:h val="0.565420306711381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'Detention 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'!$A$2:$A$13</c:f>
              <c:strCache>
                <c:ptCount val="12"/>
                <c:pt idx="0">
                  <c:v>Villawood</c:v>
                </c:pt>
                <c:pt idx="1">
                  <c:v>Yongah Hill</c:v>
                </c:pt>
                <c:pt idx="2">
                  <c:v>Melbourne</c:v>
                </c:pt>
                <c:pt idx="3">
                  <c:v>QLD APODs</c:v>
                </c:pt>
                <c:pt idx="4">
                  <c:v>Brisbane</c:v>
                </c:pt>
                <c:pt idx="5">
                  <c:v>VIC APODs</c:v>
                </c:pt>
                <c:pt idx="6">
                  <c:v>Perth</c:v>
                </c:pt>
                <c:pt idx="7">
                  <c:v>Adelaide</c:v>
                </c:pt>
                <c:pt idx="8">
                  <c:v>NT APODs</c:v>
                </c:pt>
                <c:pt idx="9">
                  <c:v>WA APODs</c:v>
                </c:pt>
                <c:pt idx="10">
                  <c:v>Christmas Island</c:v>
                </c:pt>
                <c:pt idx="11">
                  <c:v>NSW APODs</c:v>
                </c:pt>
              </c:strCache>
            </c:strRef>
          </c:cat>
          <c:val>
            <c:numRef>
              <c:f>'Detention '!$B$2:$B$13</c:f>
              <c:numCache>
                <c:formatCode>General</c:formatCode>
                <c:ptCount val="12"/>
                <c:pt idx="0">
                  <c:v>496</c:v>
                </c:pt>
                <c:pt idx="1">
                  <c:v>389</c:v>
                </c:pt>
                <c:pt idx="2">
                  <c:v>247</c:v>
                </c:pt>
                <c:pt idx="3">
                  <c:v>116</c:v>
                </c:pt>
                <c:pt idx="4">
                  <c:v>103</c:v>
                </c:pt>
                <c:pt idx="5">
                  <c:v>88</c:v>
                </c:pt>
                <c:pt idx="6">
                  <c:v>17</c:v>
                </c:pt>
                <c:pt idx="7">
                  <c:v>25</c:v>
                </c:pt>
                <c:pt idx="8">
                  <c:v>9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'Detention 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'Detention '!$A$2:$A$13</c:f>
              <c:strCache>
                <c:ptCount val="12"/>
                <c:pt idx="0">
                  <c:v>Villawood</c:v>
                </c:pt>
                <c:pt idx="1">
                  <c:v>Yongah Hill</c:v>
                </c:pt>
                <c:pt idx="2">
                  <c:v>Melbourne</c:v>
                </c:pt>
                <c:pt idx="3">
                  <c:v>QLD APODs</c:v>
                </c:pt>
                <c:pt idx="4">
                  <c:v>Brisbane</c:v>
                </c:pt>
                <c:pt idx="5">
                  <c:v>VIC APODs</c:v>
                </c:pt>
                <c:pt idx="6">
                  <c:v>Perth</c:v>
                </c:pt>
                <c:pt idx="7">
                  <c:v>Adelaide</c:v>
                </c:pt>
                <c:pt idx="8">
                  <c:v>NT APODs</c:v>
                </c:pt>
                <c:pt idx="9">
                  <c:v>WA APODs</c:v>
                </c:pt>
                <c:pt idx="10">
                  <c:v>Christmas Island</c:v>
                </c:pt>
                <c:pt idx="11">
                  <c:v>NSW APODs</c:v>
                </c:pt>
              </c:strCache>
            </c:strRef>
          </c:cat>
          <c:val>
            <c:numRef>
              <c:f>'Detention '!$C$2:$C$13</c:f>
              <c:numCache>
                <c:formatCode>General</c:formatCode>
                <c:ptCount val="12"/>
                <c:pt idx="0">
                  <c:v>25</c:v>
                </c:pt>
                <c:pt idx="1">
                  <c:v>0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'Detention '!$D$1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'Detention '!$D$2:$D$13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624424"/>
        <c:axId val="405625992"/>
        <c:axId val="0"/>
      </c:bar3DChart>
      <c:catAx>
        <c:axId val="40562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5992"/>
        <c:crosses val="autoZero"/>
        <c:auto val="1"/>
        <c:lblAlgn val="ctr"/>
        <c:lblOffset val="100"/>
        <c:noMultiLvlLbl val="0"/>
      </c:catAx>
      <c:valAx>
        <c:axId val="40562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Detention</a:t>
            </a:r>
            <a:r>
              <a:rPr lang="en-AU" baseline="0"/>
              <a:t> Groups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'Detention '!$B$21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'!$A$22:$A$24</c:f>
              <c:strCache>
                <c:ptCount val="3"/>
                <c:pt idx="0">
                  <c:v>S501 Visa Cancellation </c:v>
                </c:pt>
                <c:pt idx="1">
                  <c:v>Unauthorised Maritime Arrival </c:v>
                </c:pt>
                <c:pt idx="2">
                  <c:v>Other </c:v>
                </c:pt>
              </c:strCache>
            </c:strRef>
          </c:cat>
          <c:val>
            <c:numRef>
              <c:f>'Detention '!$B$22:$B$24</c:f>
              <c:numCache>
                <c:formatCode>General</c:formatCode>
                <c:ptCount val="3"/>
                <c:pt idx="0">
                  <c:v>694</c:v>
                </c:pt>
                <c:pt idx="1">
                  <c:v>492</c:v>
                </c:pt>
                <c:pt idx="2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'Detention '!$C$21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888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32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'!$A$22:$A$24</c:f>
              <c:strCache>
                <c:ptCount val="3"/>
                <c:pt idx="0">
                  <c:v>S501 Visa Cancellation </c:v>
                </c:pt>
                <c:pt idx="1">
                  <c:v>Unauthorised Maritime Arrival </c:v>
                </c:pt>
                <c:pt idx="2">
                  <c:v>Other </c:v>
                </c:pt>
              </c:strCache>
            </c:strRef>
          </c:cat>
          <c:val>
            <c:numRef>
              <c:f>'Detention '!$C$22:$C$24</c:f>
              <c:numCache>
                <c:formatCode>General</c:formatCode>
                <c:ptCount val="3"/>
                <c:pt idx="0">
                  <c:v>28</c:v>
                </c:pt>
                <c:pt idx="1">
                  <c:v>14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'Detention '!$D$21</c:f>
              <c:strCache>
                <c:ptCount val="1"/>
                <c:pt idx="0">
                  <c:v>Children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888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2309E-3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'!$A$22:$A$24</c:f>
              <c:strCache>
                <c:ptCount val="3"/>
                <c:pt idx="0">
                  <c:v>S501 Visa Cancellation </c:v>
                </c:pt>
                <c:pt idx="1">
                  <c:v>Unauthorised Maritime Arrival </c:v>
                </c:pt>
                <c:pt idx="2">
                  <c:v>Other </c:v>
                </c:pt>
              </c:strCache>
            </c:strRef>
          </c:cat>
          <c:val>
            <c:numRef>
              <c:f>'Detention '!$D$22:$D$24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626776"/>
        <c:axId val="405627168"/>
        <c:axId val="0"/>
      </c:bar3DChart>
      <c:catAx>
        <c:axId val="4056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7168"/>
        <c:crosses val="autoZero"/>
        <c:auto val="1"/>
        <c:lblAlgn val="ctr"/>
        <c:lblOffset val="100"/>
        <c:noMultiLvlLbl val="0"/>
      </c:catAx>
      <c:valAx>
        <c:axId val="4056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Time in Residence</a:t>
            </a:r>
            <a:r>
              <a:rPr lang="en-AU" baseline="0"/>
              <a:t> Determination</a:t>
            </a:r>
          </a:p>
          <a:p>
            <a:pPr>
              <a:defRPr/>
            </a:pPr>
            <a:r>
              <a:rPr lang="en-AU" baseline="0"/>
              <a:t>May 2020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887381210742754E-2"/>
          <c:y val="0.19862367950274873"/>
          <c:w val="0.8965086806158683"/>
          <c:h val="0.54453167234692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2793427727876388E-3"/>
                  <c:y val="-7.06478672352554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057903637168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7934277278759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2793427727876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793427727876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7934277278754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8528951818585147E-3"/>
                  <c:y val="-7.06478672352554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793427727876388E-3"/>
                  <c:y val="-3.8535645472061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Community!$D$14:$D$21</c:f>
              <c:strCache>
                <c:ptCount val="8"/>
                <c:pt idx="0">
                  <c:v>1 Week</c:v>
                </c:pt>
                <c:pt idx="1">
                  <c:v>1 Month</c:v>
                </c:pt>
                <c:pt idx="2">
                  <c:v>3 Months</c:v>
                </c:pt>
                <c:pt idx="3">
                  <c:v>6 Months</c:v>
                </c:pt>
                <c:pt idx="4">
                  <c:v>1 Year</c:v>
                </c:pt>
                <c:pt idx="5">
                  <c:v>1.5 Years</c:v>
                </c:pt>
                <c:pt idx="6">
                  <c:v>2 years</c:v>
                </c:pt>
                <c:pt idx="7">
                  <c:v>Over 2 years</c:v>
                </c:pt>
              </c:strCache>
            </c:strRef>
          </c:cat>
          <c:val>
            <c:numRef>
              <c:f>Community!$E$14:$E$21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73</c:v>
                </c:pt>
                <c:pt idx="5">
                  <c:v>78</c:v>
                </c:pt>
                <c:pt idx="6">
                  <c:v>311</c:v>
                </c:pt>
                <c:pt idx="7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626384"/>
        <c:axId val="405622856"/>
        <c:axId val="0"/>
      </c:bar3DChart>
      <c:catAx>
        <c:axId val="40562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5622856"/>
        <c:crosses val="autoZero"/>
        <c:auto val="1"/>
        <c:lblAlgn val="ctr"/>
        <c:lblOffset val="100"/>
        <c:noMultiLvlLbl val="0"/>
      </c:catAx>
      <c:valAx>
        <c:axId val="40562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562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Adults</a:t>
            </a:r>
            <a:r>
              <a:rPr lang="en-AU" baseline="0"/>
              <a:t> in Residence Determination</a:t>
            </a:r>
          </a:p>
          <a:p>
            <a:pPr>
              <a:defRPr/>
            </a:pPr>
            <a:r>
              <a:rPr lang="en-AU" baseline="0"/>
              <a:t>May 2020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Community!$B$4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3332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Community!$B$5:$B$9</c:f>
              <c:numCache>
                <c:formatCode>General</c:formatCode>
                <c:ptCount val="5"/>
                <c:pt idx="0">
                  <c:v>110</c:v>
                </c:pt>
                <c:pt idx="1">
                  <c:v>93</c:v>
                </c:pt>
                <c:pt idx="2">
                  <c:v>56</c:v>
                </c:pt>
                <c:pt idx="3">
                  <c:v>27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Community!$C$4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888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11111111111112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111111111110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6666666666666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Community!$C$5:$C$9</c:f>
              <c:numCache>
                <c:formatCode>General</c:formatCode>
                <c:ptCount val="5"/>
                <c:pt idx="0">
                  <c:v>87</c:v>
                </c:pt>
                <c:pt idx="1">
                  <c:v>78</c:v>
                </c:pt>
                <c:pt idx="2">
                  <c:v>64</c:v>
                </c:pt>
                <c:pt idx="3">
                  <c:v>24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624032"/>
        <c:axId val="405620504"/>
        <c:axId val="0"/>
      </c:bar3DChart>
      <c:catAx>
        <c:axId val="4056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0504"/>
        <c:crosses val="autoZero"/>
        <c:auto val="1"/>
        <c:lblAlgn val="ctr"/>
        <c:lblOffset val="100"/>
        <c:noMultiLvlLbl val="0"/>
      </c:catAx>
      <c:valAx>
        <c:axId val="40562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Children </a:t>
            </a:r>
            <a:r>
              <a:rPr lang="en-AU" baseline="0"/>
              <a:t>in Residence Determination</a:t>
            </a:r>
          </a:p>
          <a:p>
            <a:pPr>
              <a:defRPr/>
            </a:pPr>
            <a:r>
              <a:rPr lang="en-AU" baseline="0"/>
              <a:t>May 2020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Community!$D$4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Community!$D$5:$D$9</c:f>
              <c:numCache>
                <c:formatCode>General</c:formatCode>
                <c:ptCount val="5"/>
                <c:pt idx="0">
                  <c:v>55</c:v>
                </c:pt>
                <c:pt idx="1">
                  <c:v>53</c:v>
                </c:pt>
                <c:pt idx="2">
                  <c:v>26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Community!$E$4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888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11111111111112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Community!$E$5:$E$9</c:f>
              <c:numCache>
                <c:formatCode>General</c:formatCode>
                <c:ptCount val="5"/>
                <c:pt idx="0">
                  <c:v>47</c:v>
                </c:pt>
                <c:pt idx="1">
                  <c:v>41</c:v>
                </c:pt>
                <c:pt idx="2">
                  <c:v>19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621288"/>
        <c:axId val="405621680"/>
        <c:axId val="0"/>
      </c:bar3DChart>
      <c:catAx>
        <c:axId val="40562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1680"/>
        <c:crosses val="autoZero"/>
        <c:auto val="1"/>
        <c:lblAlgn val="ctr"/>
        <c:lblOffset val="100"/>
        <c:noMultiLvlLbl val="0"/>
      </c:catAx>
      <c:valAx>
        <c:axId val="4056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2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Nationality!$B$2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Nationality!$A$3:$A$13</c:f>
              <c:strCache>
                <c:ptCount val="11"/>
                <c:pt idx="0">
                  <c:v>Other </c:v>
                </c:pt>
                <c:pt idx="1">
                  <c:v>NZ</c:v>
                </c:pt>
                <c:pt idx="2">
                  <c:v>Iran </c:v>
                </c:pt>
                <c:pt idx="3">
                  <c:v>Vietnam </c:v>
                </c:pt>
                <c:pt idx="4">
                  <c:v>Sudan </c:v>
                </c:pt>
                <c:pt idx="5">
                  <c:v>Sri Lanka </c:v>
                </c:pt>
                <c:pt idx="6">
                  <c:v>Iraq </c:v>
                </c:pt>
                <c:pt idx="7">
                  <c:v>UK</c:v>
                </c:pt>
                <c:pt idx="8">
                  <c:v>India </c:v>
                </c:pt>
                <c:pt idx="9">
                  <c:v>Afghanistan </c:v>
                </c:pt>
                <c:pt idx="10">
                  <c:v>Pakistan </c:v>
                </c:pt>
              </c:strCache>
            </c:strRef>
          </c:cat>
          <c:val>
            <c:numRef>
              <c:f>Nationality!$B$3:$B$13</c:f>
              <c:numCache>
                <c:formatCode>General</c:formatCode>
                <c:ptCount val="11"/>
                <c:pt idx="0">
                  <c:v>498</c:v>
                </c:pt>
                <c:pt idx="1">
                  <c:v>223</c:v>
                </c:pt>
                <c:pt idx="2">
                  <c:v>210</c:v>
                </c:pt>
                <c:pt idx="3">
                  <c:v>102</c:v>
                </c:pt>
                <c:pt idx="4">
                  <c:v>86</c:v>
                </c:pt>
                <c:pt idx="5">
                  <c:v>76</c:v>
                </c:pt>
                <c:pt idx="6">
                  <c:v>76</c:v>
                </c:pt>
                <c:pt idx="7">
                  <c:v>62</c:v>
                </c:pt>
                <c:pt idx="8">
                  <c:v>62</c:v>
                </c:pt>
                <c:pt idx="9">
                  <c:v>56</c:v>
                </c:pt>
                <c:pt idx="10">
                  <c:v>44</c:v>
                </c:pt>
              </c:numCache>
            </c:numRef>
          </c:val>
        </c:ser>
        <c:ser>
          <c:idx val="1"/>
          <c:order val="1"/>
          <c:tx>
            <c:strRef>
              <c:f>Nationality!$C$2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Nationality!$A$3:$A$13</c:f>
              <c:strCache>
                <c:ptCount val="11"/>
                <c:pt idx="0">
                  <c:v>Other </c:v>
                </c:pt>
                <c:pt idx="1">
                  <c:v>NZ</c:v>
                </c:pt>
                <c:pt idx="2">
                  <c:v>Iran </c:v>
                </c:pt>
                <c:pt idx="3">
                  <c:v>Vietnam </c:v>
                </c:pt>
                <c:pt idx="4">
                  <c:v>Sudan </c:v>
                </c:pt>
                <c:pt idx="5">
                  <c:v>Sri Lanka </c:v>
                </c:pt>
                <c:pt idx="6">
                  <c:v>Iraq </c:v>
                </c:pt>
                <c:pt idx="7">
                  <c:v>UK</c:v>
                </c:pt>
                <c:pt idx="8">
                  <c:v>India </c:v>
                </c:pt>
                <c:pt idx="9">
                  <c:v>Afghanistan </c:v>
                </c:pt>
                <c:pt idx="10">
                  <c:v>Pakistan </c:v>
                </c:pt>
              </c:strCache>
            </c:strRef>
          </c:cat>
          <c:val>
            <c:numRef>
              <c:f>Nationality!$C$3:$C$13</c:f>
              <c:numCache>
                <c:formatCode>General</c:formatCode>
                <c:ptCount val="11"/>
                <c:pt idx="0">
                  <c:v>16</c:v>
                </c:pt>
                <c:pt idx="1">
                  <c:v>15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Nationality!$D$2</c:f>
              <c:strCache>
                <c:ptCount val="1"/>
                <c:pt idx="0">
                  <c:v>Children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Nationality!$A$3:$A$13</c:f>
              <c:strCache>
                <c:ptCount val="11"/>
                <c:pt idx="0">
                  <c:v>Other </c:v>
                </c:pt>
                <c:pt idx="1">
                  <c:v>NZ</c:v>
                </c:pt>
                <c:pt idx="2">
                  <c:v>Iran </c:v>
                </c:pt>
                <c:pt idx="3">
                  <c:v>Vietnam </c:v>
                </c:pt>
                <c:pt idx="4">
                  <c:v>Sudan </c:v>
                </c:pt>
                <c:pt idx="5">
                  <c:v>Sri Lanka </c:v>
                </c:pt>
                <c:pt idx="6">
                  <c:v>Iraq </c:v>
                </c:pt>
                <c:pt idx="7">
                  <c:v>UK</c:v>
                </c:pt>
                <c:pt idx="8">
                  <c:v>India </c:v>
                </c:pt>
                <c:pt idx="9">
                  <c:v>Afghanistan </c:v>
                </c:pt>
                <c:pt idx="10">
                  <c:v>Pakistan </c:v>
                </c:pt>
              </c:strCache>
            </c:strRef>
          </c:cat>
          <c:val>
            <c:numRef>
              <c:f>Nationality!$D$3:$D$13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393128"/>
        <c:axId val="404389208"/>
        <c:axId val="0"/>
      </c:bar3DChart>
      <c:catAx>
        <c:axId val="40439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89208"/>
        <c:crosses val="autoZero"/>
        <c:auto val="1"/>
        <c:lblAlgn val="ctr"/>
        <c:lblOffset val="100"/>
        <c:noMultiLvlLbl val="0"/>
      </c:catAx>
      <c:valAx>
        <c:axId val="40438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9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Nationality!$B$18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Nationality!$A$19:$A$24</c:f>
              <c:strCache>
                <c:ptCount val="6"/>
                <c:pt idx="0">
                  <c:v>Iran </c:v>
                </c:pt>
                <c:pt idx="1">
                  <c:v>Other </c:v>
                </c:pt>
                <c:pt idx="2">
                  <c:v>Stateless </c:v>
                </c:pt>
                <c:pt idx="3">
                  <c:v>Sri Lanka </c:v>
                </c:pt>
                <c:pt idx="4">
                  <c:v>Somalia </c:v>
                </c:pt>
                <c:pt idx="5">
                  <c:v>Iraq </c:v>
                </c:pt>
              </c:strCache>
            </c:strRef>
          </c:cat>
          <c:val>
            <c:numRef>
              <c:f>Nationality!$B$19:$B$24</c:f>
              <c:numCache>
                <c:formatCode>General</c:formatCode>
                <c:ptCount val="6"/>
                <c:pt idx="0">
                  <c:v>142</c:v>
                </c:pt>
                <c:pt idx="1">
                  <c:v>45</c:v>
                </c:pt>
                <c:pt idx="2">
                  <c:v>39</c:v>
                </c:pt>
                <c:pt idx="3">
                  <c:v>32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Nationality!$C$18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Nationality!$A$19:$A$24</c:f>
              <c:strCache>
                <c:ptCount val="6"/>
                <c:pt idx="0">
                  <c:v>Iran </c:v>
                </c:pt>
                <c:pt idx="1">
                  <c:v>Other </c:v>
                </c:pt>
                <c:pt idx="2">
                  <c:v>Stateless </c:v>
                </c:pt>
                <c:pt idx="3">
                  <c:v>Sri Lanka </c:v>
                </c:pt>
                <c:pt idx="4">
                  <c:v>Somalia </c:v>
                </c:pt>
                <c:pt idx="5">
                  <c:v>Iraq </c:v>
                </c:pt>
              </c:strCache>
            </c:strRef>
          </c:cat>
          <c:val>
            <c:numRef>
              <c:f>Nationality!$C$19:$C$24</c:f>
              <c:numCache>
                <c:formatCode>General</c:formatCode>
                <c:ptCount val="6"/>
                <c:pt idx="0">
                  <c:v>147</c:v>
                </c:pt>
                <c:pt idx="1">
                  <c:v>28</c:v>
                </c:pt>
                <c:pt idx="2">
                  <c:v>30</c:v>
                </c:pt>
                <c:pt idx="3">
                  <c:v>20</c:v>
                </c:pt>
                <c:pt idx="4">
                  <c:v>28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Nationality!$D$18</c:f>
              <c:strCache>
                <c:ptCount val="1"/>
                <c:pt idx="0">
                  <c:v>Children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Nationality!$A$19:$A$24</c:f>
              <c:strCache>
                <c:ptCount val="6"/>
                <c:pt idx="0">
                  <c:v>Iran </c:v>
                </c:pt>
                <c:pt idx="1">
                  <c:v>Other </c:v>
                </c:pt>
                <c:pt idx="2">
                  <c:v>Stateless </c:v>
                </c:pt>
                <c:pt idx="3">
                  <c:v>Sri Lanka </c:v>
                </c:pt>
                <c:pt idx="4">
                  <c:v>Somalia </c:v>
                </c:pt>
                <c:pt idx="5">
                  <c:v>Iraq </c:v>
                </c:pt>
              </c:strCache>
            </c:strRef>
          </c:cat>
          <c:val>
            <c:numRef>
              <c:f>Nationality!$D$19:$D$24</c:f>
              <c:numCache>
                <c:formatCode>General</c:formatCode>
                <c:ptCount val="6"/>
                <c:pt idx="0">
                  <c:v>137</c:v>
                </c:pt>
                <c:pt idx="1">
                  <c:v>42</c:v>
                </c:pt>
                <c:pt idx="2">
                  <c:v>107</c:v>
                </c:pt>
                <c:pt idx="3">
                  <c:v>34</c:v>
                </c:pt>
                <c:pt idx="4">
                  <c:v>22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386464"/>
        <c:axId val="404391952"/>
        <c:axId val="0"/>
      </c:bar3DChart>
      <c:catAx>
        <c:axId val="4043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91952"/>
        <c:crosses val="autoZero"/>
        <c:auto val="1"/>
        <c:lblAlgn val="ctr"/>
        <c:lblOffset val="100"/>
        <c:noMultiLvlLbl val="0"/>
      </c:catAx>
      <c:valAx>
        <c:axId val="40439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8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Graphs!$M$20</c:f>
          <c:strCache>
            <c:ptCount val="1"/>
            <c:pt idx="0">
              <c:v>Detention Groups - July 2020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'Detention '!$B$21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'!$A$22:$A$24</c:f>
              <c:strCache>
                <c:ptCount val="3"/>
                <c:pt idx="0">
                  <c:v>S501 Visa Cancellation </c:v>
                </c:pt>
                <c:pt idx="1">
                  <c:v>Unauthorised Maritime Arrival </c:v>
                </c:pt>
                <c:pt idx="2">
                  <c:v>Other </c:v>
                </c:pt>
              </c:strCache>
            </c:strRef>
          </c:cat>
          <c:val>
            <c:numRef>
              <c:f>'Detention '!$B$22:$B$24</c:f>
              <c:numCache>
                <c:formatCode>General</c:formatCode>
                <c:ptCount val="3"/>
                <c:pt idx="0">
                  <c:v>694</c:v>
                </c:pt>
                <c:pt idx="1">
                  <c:v>492</c:v>
                </c:pt>
                <c:pt idx="2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'Detention '!$C$21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888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332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'!$A$22:$A$24</c:f>
              <c:strCache>
                <c:ptCount val="3"/>
                <c:pt idx="0">
                  <c:v>S501 Visa Cancellation </c:v>
                </c:pt>
                <c:pt idx="1">
                  <c:v>Unauthorised Maritime Arrival </c:v>
                </c:pt>
                <c:pt idx="2">
                  <c:v>Other </c:v>
                </c:pt>
              </c:strCache>
            </c:strRef>
          </c:cat>
          <c:val>
            <c:numRef>
              <c:f>'Detention '!$C$22:$C$24</c:f>
              <c:numCache>
                <c:formatCode>General</c:formatCode>
                <c:ptCount val="3"/>
                <c:pt idx="0">
                  <c:v>28</c:v>
                </c:pt>
                <c:pt idx="1">
                  <c:v>14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'Detention '!$D$21</c:f>
              <c:strCache>
                <c:ptCount val="1"/>
                <c:pt idx="0">
                  <c:v>Children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888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2309E-3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'Detention '!$A$22:$A$24</c:f>
              <c:strCache>
                <c:ptCount val="3"/>
                <c:pt idx="0">
                  <c:v>S501 Visa Cancellation </c:v>
                </c:pt>
                <c:pt idx="1">
                  <c:v>Unauthorised Maritime Arrival </c:v>
                </c:pt>
                <c:pt idx="2">
                  <c:v>Other </c:v>
                </c:pt>
              </c:strCache>
            </c:strRef>
          </c:cat>
          <c:val>
            <c:numRef>
              <c:f>'Detention '!$D$22:$D$24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989304"/>
        <c:axId val="336987736"/>
        <c:axId val="0"/>
      </c:bar3DChart>
      <c:catAx>
        <c:axId val="33698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87736"/>
        <c:crosses val="autoZero"/>
        <c:auto val="1"/>
        <c:lblAlgn val="ctr"/>
        <c:lblOffset val="100"/>
        <c:noMultiLvlLbl val="0"/>
      </c:catAx>
      <c:valAx>
        <c:axId val="33698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98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Graphs!$M$36</c:f>
          <c:strCache>
            <c:ptCount val="1"/>
            <c:pt idx="0">
              <c:v>Time in Detention - July 2020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856823266219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14093959731542E-3"/>
                  <c:y val="-6.15721803504470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85458612975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485458612975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485458612975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114093959730727E-3"/>
                  <c:y val="-6.15721803504470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948545861297539E-3"/>
                  <c:y val="-6.15721803504470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9485458612973759E-3"/>
                  <c:y val="-1.53930450876117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 in Detention'!$D$3:$D$10</c:f>
              <c:strCache>
                <c:ptCount val="8"/>
                <c:pt idx="0">
                  <c:v>1 Week</c:v>
                </c:pt>
                <c:pt idx="1">
                  <c:v>1 Month</c:v>
                </c:pt>
                <c:pt idx="2">
                  <c:v>3 Months</c:v>
                </c:pt>
                <c:pt idx="3">
                  <c:v>6 Months</c:v>
                </c:pt>
                <c:pt idx="4">
                  <c:v>1 Year</c:v>
                </c:pt>
                <c:pt idx="5">
                  <c:v>1.5 Years</c:v>
                </c:pt>
                <c:pt idx="6">
                  <c:v>2 years</c:v>
                </c:pt>
                <c:pt idx="7">
                  <c:v>Over 2 years</c:v>
                </c:pt>
              </c:strCache>
            </c:strRef>
          </c:cat>
          <c:val>
            <c:numRef>
              <c:f>'Time in Detention'!$E$3:$E$10</c:f>
              <c:numCache>
                <c:formatCode>General</c:formatCode>
                <c:ptCount val="8"/>
                <c:pt idx="0">
                  <c:v>17</c:v>
                </c:pt>
                <c:pt idx="1">
                  <c:v>87</c:v>
                </c:pt>
                <c:pt idx="2">
                  <c:v>171</c:v>
                </c:pt>
                <c:pt idx="3">
                  <c:v>213</c:v>
                </c:pt>
                <c:pt idx="4">
                  <c:v>357</c:v>
                </c:pt>
                <c:pt idx="5">
                  <c:v>202</c:v>
                </c:pt>
                <c:pt idx="6">
                  <c:v>111</c:v>
                </c:pt>
                <c:pt idx="7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600696"/>
        <c:axId val="404597560"/>
        <c:axId val="0"/>
      </c:bar3DChart>
      <c:catAx>
        <c:axId val="40460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4597560"/>
        <c:crosses val="autoZero"/>
        <c:auto val="1"/>
        <c:lblAlgn val="ctr"/>
        <c:lblOffset val="100"/>
        <c:noMultiLvlLbl val="0"/>
      </c:catAx>
      <c:valAx>
        <c:axId val="40459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4600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Graphs!$M$72</c:f>
          <c:strCache>
            <c:ptCount val="1"/>
            <c:pt idx="0">
              <c:v>Adults in Community Detention - July 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Community!$B$4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3332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Community!$B$5:$B$9</c:f>
              <c:numCache>
                <c:formatCode>General</c:formatCode>
                <c:ptCount val="5"/>
                <c:pt idx="0">
                  <c:v>110</c:v>
                </c:pt>
                <c:pt idx="1">
                  <c:v>93</c:v>
                </c:pt>
                <c:pt idx="2">
                  <c:v>56</c:v>
                </c:pt>
                <c:pt idx="3">
                  <c:v>27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Community!$C$4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888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11111111111112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111111111110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6666666666666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Community!$C$5:$C$9</c:f>
              <c:numCache>
                <c:formatCode>General</c:formatCode>
                <c:ptCount val="5"/>
                <c:pt idx="0">
                  <c:v>87</c:v>
                </c:pt>
                <c:pt idx="1">
                  <c:v>78</c:v>
                </c:pt>
                <c:pt idx="2">
                  <c:v>64</c:v>
                </c:pt>
                <c:pt idx="3">
                  <c:v>24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594816"/>
        <c:axId val="404595600"/>
        <c:axId val="0"/>
      </c:bar3DChart>
      <c:catAx>
        <c:axId val="40459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5600"/>
        <c:crosses val="autoZero"/>
        <c:auto val="1"/>
        <c:lblAlgn val="ctr"/>
        <c:lblOffset val="100"/>
        <c:noMultiLvlLbl val="0"/>
      </c:catAx>
      <c:valAx>
        <c:axId val="40459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Graphs!$M$91</c:f>
          <c:strCache>
            <c:ptCount val="1"/>
            <c:pt idx="0">
              <c:v>Children in Community Detention - July 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Community!$D$4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Community!$D$5:$D$9</c:f>
              <c:numCache>
                <c:formatCode>General</c:formatCode>
                <c:ptCount val="5"/>
                <c:pt idx="0">
                  <c:v>55</c:v>
                </c:pt>
                <c:pt idx="1">
                  <c:v>53</c:v>
                </c:pt>
                <c:pt idx="2">
                  <c:v>26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Community!$E$4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888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11111111111112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Community!$A$5:$A$9</c:f>
              <c:strCache>
                <c:ptCount val="5"/>
                <c:pt idx="0">
                  <c:v>Queensland </c:v>
                </c:pt>
                <c:pt idx="1">
                  <c:v>Victoria </c:v>
                </c:pt>
                <c:pt idx="2">
                  <c:v>New South Wales </c:v>
                </c:pt>
                <c:pt idx="3">
                  <c:v>South Australia </c:v>
                </c:pt>
                <c:pt idx="4">
                  <c:v>Western Australia </c:v>
                </c:pt>
              </c:strCache>
            </c:strRef>
          </c:cat>
          <c:val>
            <c:numRef>
              <c:f>Community!$E$5:$E$9</c:f>
              <c:numCache>
                <c:formatCode>General</c:formatCode>
                <c:ptCount val="5"/>
                <c:pt idx="0">
                  <c:v>47</c:v>
                </c:pt>
                <c:pt idx="1">
                  <c:v>41</c:v>
                </c:pt>
                <c:pt idx="2">
                  <c:v>19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595208"/>
        <c:axId val="404597952"/>
        <c:axId val="0"/>
      </c:bar3DChart>
      <c:catAx>
        <c:axId val="40459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7952"/>
        <c:crosses val="autoZero"/>
        <c:auto val="1"/>
        <c:lblAlgn val="ctr"/>
        <c:lblOffset val="100"/>
        <c:noMultiLvlLbl val="0"/>
      </c:catAx>
      <c:valAx>
        <c:axId val="40459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Graphs!$M$107</c:f>
          <c:strCache>
            <c:ptCount val="1"/>
            <c:pt idx="0">
              <c:v>Time in Community Detention - July 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887381210742754E-2"/>
          <c:y val="0.15893611111111114"/>
          <c:w val="0.8965086806158683"/>
          <c:h val="0.49897881944444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2793427727876388E-3"/>
                  <c:y val="-7.06478672352554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057903637168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7934277278759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2793427727876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793427727876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7934277278754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8528951818585147E-3"/>
                  <c:y val="-7.06478672352554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793427727876388E-3"/>
                  <c:y val="-3.8535645472061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Community!$D$14:$D$21</c:f>
              <c:strCache>
                <c:ptCount val="8"/>
                <c:pt idx="0">
                  <c:v>1 Week</c:v>
                </c:pt>
                <c:pt idx="1">
                  <c:v>1 Month</c:v>
                </c:pt>
                <c:pt idx="2">
                  <c:v>3 Months</c:v>
                </c:pt>
                <c:pt idx="3">
                  <c:v>6 Months</c:v>
                </c:pt>
                <c:pt idx="4">
                  <c:v>1 Year</c:v>
                </c:pt>
                <c:pt idx="5">
                  <c:v>1.5 Years</c:v>
                </c:pt>
                <c:pt idx="6">
                  <c:v>2 years</c:v>
                </c:pt>
                <c:pt idx="7">
                  <c:v>Over 2 years</c:v>
                </c:pt>
              </c:strCache>
            </c:strRef>
          </c:cat>
          <c:val>
            <c:numRef>
              <c:f>Community!$E$14:$E$21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73</c:v>
                </c:pt>
                <c:pt idx="5">
                  <c:v>78</c:v>
                </c:pt>
                <c:pt idx="6">
                  <c:v>311</c:v>
                </c:pt>
                <c:pt idx="7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596384"/>
        <c:axId val="404599912"/>
        <c:axId val="0"/>
      </c:bar3DChart>
      <c:catAx>
        <c:axId val="4045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4599912"/>
        <c:crosses val="autoZero"/>
        <c:auto val="1"/>
        <c:lblAlgn val="ctr"/>
        <c:lblOffset val="100"/>
        <c:noMultiLvlLbl val="0"/>
      </c:catAx>
      <c:valAx>
        <c:axId val="40459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45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Graphs!$M$52</c:f>
          <c:strCache>
            <c:ptCount val="1"/>
            <c:pt idx="0">
              <c:v>Nationalities in Detention Facilities - July 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8194444444446E-2"/>
          <c:y val="0.15032743055555559"/>
          <c:w val="0.91284374999999995"/>
          <c:h val="0.577488888888888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Nationality!$B$2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Nationality!$A$3:$A$13</c:f>
              <c:strCache>
                <c:ptCount val="11"/>
                <c:pt idx="0">
                  <c:v>Other </c:v>
                </c:pt>
                <c:pt idx="1">
                  <c:v>NZ</c:v>
                </c:pt>
                <c:pt idx="2">
                  <c:v>Iran </c:v>
                </c:pt>
                <c:pt idx="3">
                  <c:v>Vietnam </c:v>
                </c:pt>
                <c:pt idx="4">
                  <c:v>Sudan </c:v>
                </c:pt>
                <c:pt idx="5">
                  <c:v>Sri Lanka </c:v>
                </c:pt>
                <c:pt idx="6">
                  <c:v>Iraq </c:v>
                </c:pt>
                <c:pt idx="7">
                  <c:v>UK</c:v>
                </c:pt>
                <c:pt idx="8">
                  <c:v>India </c:v>
                </c:pt>
                <c:pt idx="9">
                  <c:v>Afghanistan </c:v>
                </c:pt>
                <c:pt idx="10">
                  <c:v>Pakistan </c:v>
                </c:pt>
              </c:strCache>
            </c:strRef>
          </c:cat>
          <c:val>
            <c:numRef>
              <c:f>Nationality!$B$3:$B$13</c:f>
              <c:numCache>
                <c:formatCode>General</c:formatCode>
                <c:ptCount val="11"/>
                <c:pt idx="0">
                  <c:v>498</c:v>
                </c:pt>
                <c:pt idx="1">
                  <c:v>223</c:v>
                </c:pt>
                <c:pt idx="2">
                  <c:v>210</c:v>
                </c:pt>
                <c:pt idx="3">
                  <c:v>102</c:v>
                </c:pt>
                <c:pt idx="4">
                  <c:v>86</c:v>
                </c:pt>
                <c:pt idx="5">
                  <c:v>76</c:v>
                </c:pt>
                <c:pt idx="6">
                  <c:v>76</c:v>
                </c:pt>
                <c:pt idx="7">
                  <c:v>62</c:v>
                </c:pt>
                <c:pt idx="8">
                  <c:v>62</c:v>
                </c:pt>
                <c:pt idx="9">
                  <c:v>56</c:v>
                </c:pt>
                <c:pt idx="10">
                  <c:v>44</c:v>
                </c:pt>
              </c:numCache>
            </c:numRef>
          </c:val>
        </c:ser>
        <c:ser>
          <c:idx val="1"/>
          <c:order val="1"/>
          <c:tx>
            <c:strRef>
              <c:f>Nationality!$C$2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Nationality!$A$3:$A$13</c:f>
              <c:strCache>
                <c:ptCount val="11"/>
                <c:pt idx="0">
                  <c:v>Other </c:v>
                </c:pt>
                <c:pt idx="1">
                  <c:v>NZ</c:v>
                </c:pt>
                <c:pt idx="2">
                  <c:v>Iran </c:v>
                </c:pt>
                <c:pt idx="3">
                  <c:v>Vietnam </c:v>
                </c:pt>
                <c:pt idx="4">
                  <c:v>Sudan </c:v>
                </c:pt>
                <c:pt idx="5">
                  <c:v>Sri Lanka </c:v>
                </c:pt>
                <c:pt idx="6">
                  <c:v>Iraq </c:v>
                </c:pt>
                <c:pt idx="7">
                  <c:v>UK</c:v>
                </c:pt>
                <c:pt idx="8">
                  <c:v>India </c:v>
                </c:pt>
                <c:pt idx="9">
                  <c:v>Afghanistan </c:v>
                </c:pt>
                <c:pt idx="10">
                  <c:v>Pakistan </c:v>
                </c:pt>
              </c:strCache>
            </c:strRef>
          </c:cat>
          <c:val>
            <c:numRef>
              <c:f>Nationality!$C$3:$C$13</c:f>
              <c:numCache>
                <c:formatCode>General</c:formatCode>
                <c:ptCount val="11"/>
                <c:pt idx="0">
                  <c:v>16</c:v>
                </c:pt>
                <c:pt idx="1">
                  <c:v>15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Nationality!$D$2</c:f>
              <c:strCache>
                <c:ptCount val="1"/>
                <c:pt idx="0">
                  <c:v>Children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3.9687500000000001E-2"/>
                  <c:y val="-0.132291666666666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Nationality!$A$3:$A$13</c:f>
              <c:strCache>
                <c:ptCount val="11"/>
                <c:pt idx="0">
                  <c:v>Other </c:v>
                </c:pt>
                <c:pt idx="1">
                  <c:v>NZ</c:v>
                </c:pt>
                <c:pt idx="2">
                  <c:v>Iran </c:v>
                </c:pt>
                <c:pt idx="3">
                  <c:v>Vietnam </c:v>
                </c:pt>
                <c:pt idx="4">
                  <c:v>Sudan </c:v>
                </c:pt>
                <c:pt idx="5">
                  <c:v>Sri Lanka </c:v>
                </c:pt>
                <c:pt idx="6">
                  <c:v>Iraq </c:v>
                </c:pt>
                <c:pt idx="7">
                  <c:v>UK</c:v>
                </c:pt>
                <c:pt idx="8">
                  <c:v>India </c:v>
                </c:pt>
                <c:pt idx="9">
                  <c:v>Afghanistan </c:v>
                </c:pt>
                <c:pt idx="10">
                  <c:v>Pakistan </c:v>
                </c:pt>
              </c:strCache>
            </c:strRef>
          </c:cat>
          <c:val>
            <c:numRef>
              <c:f>Nationality!$D$3:$D$13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599520"/>
        <c:axId val="404597168"/>
        <c:axId val="0"/>
      </c:bar3DChart>
      <c:catAx>
        <c:axId val="4045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7168"/>
        <c:crosses val="autoZero"/>
        <c:auto val="1"/>
        <c:lblAlgn val="ctr"/>
        <c:lblOffset val="100"/>
        <c:noMultiLvlLbl val="0"/>
      </c:catAx>
      <c:valAx>
        <c:axId val="40459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Graphs!$M$124</c:f>
          <c:strCache>
            <c:ptCount val="1"/>
            <c:pt idx="0">
              <c:v>Nationalities in Community Detention - July 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Nationality!$B$18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Nationality!$A$19:$A$24</c:f>
              <c:strCache>
                <c:ptCount val="6"/>
                <c:pt idx="0">
                  <c:v>Iran </c:v>
                </c:pt>
                <c:pt idx="1">
                  <c:v>Other </c:v>
                </c:pt>
                <c:pt idx="2">
                  <c:v>Stateless </c:v>
                </c:pt>
                <c:pt idx="3">
                  <c:v>Sri Lanka </c:v>
                </c:pt>
                <c:pt idx="4">
                  <c:v>Somalia </c:v>
                </c:pt>
                <c:pt idx="5">
                  <c:v>Iraq </c:v>
                </c:pt>
              </c:strCache>
            </c:strRef>
          </c:cat>
          <c:val>
            <c:numRef>
              <c:f>Nationality!$B$19:$B$24</c:f>
              <c:numCache>
                <c:formatCode>General</c:formatCode>
                <c:ptCount val="6"/>
                <c:pt idx="0">
                  <c:v>142</c:v>
                </c:pt>
                <c:pt idx="1">
                  <c:v>45</c:v>
                </c:pt>
                <c:pt idx="2">
                  <c:v>39</c:v>
                </c:pt>
                <c:pt idx="3">
                  <c:v>32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Nationality!$C$18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4.409722222222222E-3"/>
                  <c:y val="-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145833333333334E-3"/>
                  <c:y val="-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145833333332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6145833333333334E-3"/>
                  <c:y val="-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Nationality!$A$19:$A$24</c:f>
              <c:strCache>
                <c:ptCount val="6"/>
                <c:pt idx="0">
                  <c:v>Iran </c:v>
                </c:pt>
                <c:pt idx="1">
                  <c:v>Other </c:v>
                </c:pt>
                <c:pt idx="2">
                  <c:v>Stateless </c:v>
                </c:pt>
                <c:pt idx="3">
                  <c:v>Sri Lanka </c:v>
                </c:pt>
                <c:pt idx="4">
                  <c:v>Somalia </c:v>
                </c:pt>
                <c:pt idx="5">
                  <c:v>Iraq </c:v>
                </c:pt>
              </c:strCache>
            </c:strRef>
          </c:cat>
          <c:val>
            <c:numRef>
              <c:f>Nationality!$C$19:$C$24</c:f>
              <c:numCache>
                <c:formatCode>General</c:formatCode>
                <c:ptCount val="6"/>
                <c:pt idx="0">
                  <c:v>147</c:v>
                </c:pt>
                <c:pt idx="1">
                  <c:v>28</c:v>
                </c:pt>
                <c:pt idx="2">
                  <c:v>30</c:v>
                </c:pt>
                <c:pt idx="3">
                  <c:v>20</c:v>
                </c:pt>
                <c:pt idx="4">
                  <c:v>28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Nationality!$D$18</c:f>
              <c:strCache>
                <c:ptCount val="1"/>
                <c:pt idx="0">
                  <c:v>Children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0243055555555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Nationality!$A$19:$A$24</c:f>
              <c:strCache>
                <c:ptCount val="6"/>
                <c:pt idx="0">
                  <c:v>Iran </c:v>
                </c:pt>
                <c:pt idx="1">
                  <c:v>Other </c:v>
                </c:pt>
                <c:pt idx="2">
                  <c:v>Stateless </c:v>
                </c:pt>
                <c:pt idx="3">
                  <c:v>Sri Lanka </c:v>
                </c:pt>
                <c:pt idx="4">
                  <c:v>Somalia </c:v>
                </c:pt>
                <c:pt idx="5">
                  <c:v>Iraq </c:v>
                </c:pt>
              </c:strCache>
            </c:strRef>
          </c:cat>
          <c:val>
            <c:numRef>
              <c:f>Nationality!$D$19:$D$24</c:f>
              <c:numCache>
                <c:formatCode>General</c:formatCode>
                <c:ptCount val="6"/>
                <c:pt idx="0">
                  <c:v>137</c:v>
                </c:pt>
                <c:pt idx="1">
                  <c:v>42</c:v>
                </c:pt>
                <c:pt idx="2">
                  <c:v>107</c:v>
                </c:pt>
                <c:pt idx="3">
                  <c:v>34</c:v>
                </c:pt>
                <c:pt idx="4">
                  <c:v>22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601088"/>
        <c:axId val="404593640"/>
        <c:axId val="0"/>
      </c:bar3DChart>
      <c:catAx>
        <c:axId val="4046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3640"/>
        <c:crosses val="autoZero"/>
        <c:auto val="1"/>
        <c:lblAlgn val="ctr"/>
        <c:lblOffset val="100"/>
        <c:noMultiLvlLbl val="0"/>
      </c:catAx>
      <c:valAx>
        <c:axId val="40459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0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Time in Detention</a:t>
            </a:r>
          </a:p>
          <a:p>
            <a:pPr>
              <a:defRPr/>
            </a:pPr>
            <a:r>
              <a:rPr lang="en-AU"/>
              <a:t>May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856823266219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114093959731542E-3"/>
                  <c:y val="-6.15721803504470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85458612975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9485458612975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485458612975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7114093959730727E-3"/>
                  <c:y val="-6.15721803504470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948545861297539E-3"/>
                  <c:y val="-6.15721803504470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9485458612973759E-3"/>
                  <c:y val="-1.53930450876117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 in Detention'!$D$3:$D$10</c:f>
              <c:strCache>
                <c:ptCount val="8"/>
                <c:pt idx="0">
                  <c:v>1 Week</c:v>
                </c:pt>
                <c:pt idx="1">
                  <c:v>1 Month</c:v>
                </c:pt>
                <c:pt idx="2">
                  <c:v>3 Months</c:v>
                </c:pt>
                <c:pt idx="3">
                  <c:v>6 Months</c:v>
                </c:pt>
                <c:pt idx="4">
                  <c:v>1 Year</c:v>
                </c:pt>
                <c:pt idx="5">
                  <c:v>1.5 Years</c:v>
                </c:pt>
                <c:pt idx="6">
                  <c:v>2 years</c:v>
                </c:pt>
                <c:pt idx="7">
                  <c:v>Over 2 years</c:v>
                </c:pt>
              </c:strCache>
            </c:strRef>
          </c:cat>
          <c:val>
            <c:numRef>
              <c:f>'Time in Detention'!$E$3:$E$10</c:f>
              <c:numCache>
                <c:formatCode>General</c:formatCode>
                <c:ptCount val="8"/>
                <c:pt idx="0">
                  <c:v>17</c:v>
                </c:pt>
                <c:pt idx="1">
                  <c:v>87</c:v>
                </c:pt>
                <c:pt idx="2">
                  <c:v>171</c:v>
                </c:pt>
                <c:pt idx="3">
                  <c:v>213</c:v>
                </c:pt>
                <c:pt idx="4">
                  <c:v>357</c:v>
                </c:pt>
                <c:pt idx="5">
                  <c:v>202</c:v>
                </c:pt>
                <c:pt idx="6">
                  <c:v>111</c:v>
                </c:pt>
                <c:pt idx="7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594424"/>
        <c:axId val="405627560"/>
        <c:axId val="0"/>
      </c:bar3DChart>
      <c:catAx>
        <c:axId val="40459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5627560"/>
        <c:crosses val="autoZero"/>
        <c:auto val="1"/>
        <c:lblAlgn val="ctr"/>
        <c:lblOffset val="100"/>
        <c:noMultiLvlLbl val="0"/>
      </c:catAx>
      <c:valAx>
        <c:axId val="40562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459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85725</xdr:rowOff>
    </xdr:from>
    <xdr:to>
      <xdr:col>10</xdr:col>
      <xdr:colOff>473625</xdr:colOff>
      <xdr:row>16</xdr:row>
      <xdr:rowOff>108225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17</xdr:row>
      <xdr:rowOff>123825</xdr:rowOff>
    </xdr:from>
    <xdr:to>
      <xdr:col>10</xdr:col>
      <xdr:colOff>511725</xdr:colOff>
      <xdr:row>32</xdr:row>
      <xdr:rowOff>146325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238125</xdr:colOff>
      <xdr:row>34</xdr:row>
      <xdr:rowOff>76200</xdr:rowOff>
    </xdr:from>
    <xdr:to>
      <xdr:col>10</xdr:col>
      <xdr:colOff>511725</xdr:colOff>
      <xdr:row>49</xdr:row>
      <xdr:rowOff>98700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69</xdr:row>
      <xdr:rowOff>85725</xdr:rowOff>
    </xdr:from>
    <xdr:to>
      <xdr:col>10</xdr:col>
      <xdr:colOff>509588</xdr:colOff>
      <xdr:row>87</xdr:row>
      <xdr:rowOff>152400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228600</xdr:colOff>
      <xdr:row>89</xdr:row>
      <xdr:rowOff>95250</xdr:rowOff>
    </xdr:from>
    <xdr:to>
      <xdr:col>10</xdr:col>
      <xdr:colOff>502200</xdr:colOff>
      <xdr:row>104</xdr:row>
      <xdr:rowOff>117750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219075</xdr:colOff>
      <xdr:row>105</xdr:row>
      <xdr:rowOff>104775</xdr:rowOff>
    </xdr:from>
    <xdr:to>
      <xdr:col>10</xdr:col>
      <xdr:colOff>492675</xdr:colOff>
      <xdr:row>120</xdr:row>
      <xdr:rowOff>127275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266700</xdr:colOff>
      <xdr:row>50</xdr:row>
      <xdr:rowOff>123825</xdr:rowOff>
    </xdr:from>
    <xdr:to>
      <xdr:col>10</xdr:col>
      <xdr:colOff>540300</xdr:colOff>
      <xdr:row>65</xdr:row>
      <xdr:rowOff>146325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257175</xdr:colOff>
      <xdr:row>122</xdr:row>
      <xdr:rowOff>123825</xdr:rowOff>
    </xdr:from>
    <xdr:to>
      <xdr:col>10</xdr:col>
      <xdr:colOff>530775</xdr:colOff>
      <xdr:row>137</xdr:row>
      <xdr:rowOff>146325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161924</xdr:rowOff>
    </xdr:from>
    <xdr:to>
      <xdr:col>6</xdr:col>
      <xdr:colOff>495300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995362</xdr:colOff>
      <xdr:row>52</xdr:row>
      <xdr:rowOff>38100</xdr:rowOff>
    </xdr:from>
    <xdr:to>
      <xdr:col>6</xdr:col>
      <xdr:colOff>252412</xdr:colOff>
      <xdr:row>66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0</xdr:rowOff>
    </xdr:from>
    <xdr:to>
      <xdr:col>17</xdr:col>
      <xdr:colOff>357188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280987</xdr:colOff>
      <xdr:row>17</xdr:row>
      <xdr:rowOff>180975</xdr:rowOff>
    </xdr:from>
    <xdr:to>
      <xdr:col>12</xdr:col>
      <xdr:colOff>223837</xdr:colOff>
      <xdr:row>32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63</xdr:row>
      <xdr:rowOff>85725</xdr:rowOff>
    </xdr:from>
    <xdr:to>
      <xdr:col>8</xdr:col>
      <xdr:colOff>57150</xdr:colOff>
      <xdr:row>83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319086</xdr:colOff>
      <xdr:row>22</xdr:row>
      <xdr:rowOff>152399</xdr:rowOff>
    </xdr:from>
    <xdr:to>
      <xdr:col>7</xdr:col>
      <xdr:colOff>600074</xdr:colOff>
      <xdr:row>41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300037</xdr:colOff>
      <xdr:row>41</xdr:row>
      <xdr:rowOff>180975</xdr:rowOff>
    </xdr:from>
    <xdr:to>
      <xdr:col>8</xdr:col>
      <xdr:colOff>95250</xdr:colOff>
      <xdr:row>61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300037</xdr:colOff>
      <xdr:row>0</xdr:row>
      <xdr:rowOff>180975</xdr:rowOff>
    </xdr:from>
    <xdr:to>
      <xdr:col>13</xdr:col>
      <xdr:colOff>604837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319087</xdr:colOff>
      <xdr:row>17</xdr:row>
      <xdr:rowOff>95250</xdr:rowOff>
    </xdr:from>
    <xdr:to>
      <xdr:col>14</xdr:col>
      <xdr:colOff>14287</xdr:colOff>
      <xdr:row>31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workbookViewId="0">
      <selection activeCell="P139" sqref="P139"/>
    </sheetView>
  </sheetViews>
  <sheetFormatPr defaultRowHeight="15" x14ac:dyDescent="0.25"/>
  <sheetData>
    <row r="1" spans="1:20" ht="15.75" x14ac:dyDescent="0.25">
      <c r="A1" s="16" t="s">
        <v>74</v>
      </c>
    </row>
    <row r="2" spans="1:20" ht="15" customHeight="1" x14ac:dyDescent="0.25">
      <c r="J2" s="13"/>
      <c r="T2" s="13" t="s">
        <v>50</v>
      </c>
    </row>
    <row r="3" spans="1:20" x14ac:dyDescent="0.25">
      <c r="L3" s="17"/>
      <c r="M3" s="18" t="s">
        <v>75</v>
      </c>
      <c r="T3" s="10"/>
    </row>
    <row r="20" spans="13:13" x14ac:dyDescent="0.25">
      <c r="M20" s="18" t="s">
        <v>76</v>
      </c>
    </row>
    <row r="36" spans="13:13" x14ac:dyDescent="0.25">
      <c r="M36" t="s">
        <v>77</v>
      </c>
    </row>
    <row r="52" spans="13:13" x14ac:dyDescent="0.25">
      <c r="M52" t="s">
        <v>84</v>
      </c>
    </row>
    <row r="69" spans="1:13" ht="15.75" x14ac:dyDescent="0.25">
      <c r="A69" s="16" t="s">
        <v>78</v>
      </c>
    </row>
    <row r="72" spans="1:13" x14ac:dyDescent="0.25">
      <c r="M72" t="s">
        <v>79</v>
      </c>
    </row>
    <row r="91" spans="13:13" x14ac:dyDescent="0.25">
      <c r="M91" t="s">
        <v>80</v>
      </c>
    </row>
    <row r="107" spans="13:13" x14ac:dyDescent="0.25">
      <c r="M107" t="s">
        <v>81</v>
      </c>
    </row>
    <row r="124" spans="13:13" x14ac:dyDescent="0.25">
      <c r="M124" t="s">
        <v>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showGridLines="0" topLeftCell="A10" workbookViewId="0">
      <selection activeCell="J12" sqref="J12"/>
    </sheetView>
  </sheetViews>
  <sheetFormatPr defaultRowHeight="15" x14ac:dyDescent="0.25"/>
  <cols>
    <col min="1" max="1" width="34" bestFit="1" customWidth="1"/>
  </cols>
  <sheetData>
    <row r="2" spans="1:14" x14ac:dyDescent="0.25">
      <c r="A2" s="5" t="s">
        <v>33</v>
      </c>
      <c r="B2" s="8" t="s">
        <v>34</v>
      </c>
      <c r="C2" s="8" t="s">
        <v>35</v>
      </c>
    </row>
    <row r="3" spans="1:14" x14ac:dyDescent="0.25">
      <c r="A3" s="2" t="s">
        <v>5</v>
      </c>
      <c r="B3" s="2">
        <v>17</v>
      </c>
      <c r="C3" s="3">
        <v>3.2000000000000001E-2</v>
      </c>
      <c r="D3" t="s">
        <v>21</v>
      </c>
      <c r="E3" s="2">
        <f>B3</f>
        <v>17</v>
      </c>
      <c r="H3" s="2"/>
      <c r="I3" s="2"/>
      <c r="J3" s="3"/>
    </row>
    <row r="4" spans="1:14" x14ac:dyDescent="0.25">
      <c r="A4" s="2" t="s">
        <v>6</v>
      </c>
      <c r="B4" s="2">
        <v>87</v>
      </c>
      <c r="C4" s="3">
        <v>5.3999999999999999E-2</v>
      </c>
      <c r="D4" t="s">
        <v>19</v>
      </c>
      <c r="E4" s="2">
        <f t="shared" ref="E4:E10" si="0">B4</f>
        <v>87</v>
      </c>
      <c r="H4" s="2"/>
      <c r="I4" s="2"/>
      <c r="J4" s="3"/>
    </row>
    <row r="5" spans="1:14" x14ac:dyDescent="0.25">
      <c r="A5" s="2" t="s">
        <v>7</v>
      </c>
      <c r="B5" s="2">
        <v>171</v>
      </c>
      <c r="C5" s="3">
        <v>0.14099999999999999</v>
      </c>
      <c r="D5" t="s">
        <v>17</v>
      </c>
      <c r="E5" s="2">
        <f t="shared" si="0"/>
        <v>171</v>
      </c>
      <c r="H5" s="2"/>
      <c r="I5" s="2"/>
      <c r="J5" s="3"/>
    </row>
    <row r="6" spans="1:14" x14ac:dyDescent="0.25">
      <c r="A6" s="2" t="s">
        <v>8</v>
      </c>
      <c r="B6" s="2">
        <v>213</v>
      </c>
      <c r="C6" s="3">
        <v>0.17399999999999999</v>
      </c>
      <c r="D6" t="s">
        <v>18</v>
      </c>
      <c r="E6" s="2">
        <f t="shared" si="0"/>
        <v>213</v>
      </c>
      <c r="H6" s="2"/>
      <c r="I6" s="2"/>
      <c r="J6" s="3"/>
    </row>
    <row r="7" spans="1:14" x14ac:dyDescent="0.25">
      <c r="A7" s="2" t="s">
        <v>9</v>
      </c>
      <c r="B7" s="2">
        <v>357</v>
      </c>
      <c r="C7" s="3">
        <v>0.183</v>
      </c>
      <c r="D7" t="s">
        <v>16</v>
      </c>
      <c r="E7" s="2">
        <f t="shared" si="0"/>
        <v>357</v>
      </c>
      <c r="H7" s="2"/>
      <c r="I7" s="2"/>
      <c r="J7" s="3"/>
    </row>
    <row r="8" spans="1:14" x14ac:dyDescent="0.25">
      <c r="A8" s="2" t="s">
        <v>10</v>
      </c>
      <c r="B8" s="2">
        <v>202</v>
      </c>
      <c r="C8" s="3">
        <v>9.5000000000000001E-2</v>
      </c>
      <c r="D8" t="s">
        <v>14</v>
      </c>
      <c r="E8" s="2">
        <f t="shared" si="0"/>
        <v>202</v>
      </c>
      <c r="H8" s="2"/>
      <c r="I8" s="2"/>
      <c r="J8" s="3"/>
    </row>
    <row r="9" spans="1:14" x14ac:dyDescent="0.25">
      <c r="A9" s="2" t="s">
        <v>11</v>
      </c>
      <c r="B9" s="2">
        <v>111</v>
      </c>
      <c r="C9" s="3">
        <v>7.9000000000000001E-2</v>
      </c>
      <c r="D9" t="s">
        <v>13</v>
      </c>
      <c r="E9" s="2">
        <f t="shared" si="0"/>
        <v>111</v>
      </c>
      <c r="H9" s="2"/>
      <c r="I9" s="2"/>
      <c r="J9" s="3"/>
      <c r="K9" s="15"/>
      <c r="N9" s="15"/>
    </row>
    <row r="10" spans="1:14" x14ac:dyDescent="0.25">
      <c r="A10" s="2" t="s">
        <v>12</v>
      </c>
      <c r="B10" s="2">
        <v>400</v>
      </c>
      <c r="C10" s="3">
        <v>0.24199999999999999</v>
      </c>
      <c r="D10" t="s">
        <v>15</v>
      </c>
      <c r="E10" s="2">
        <f t="shared" si="0"/>
        <v>400</v>
      </c>
      <c r="H10" s="2"/>
      <c r="I10" s="2"/>
      <c r="J10" s="3"/>
    </row>
    <row r="11" spans="1:14" x14ac:dyDescent="0.25">
      <c r="B11">
        <f>SUM(B3:B10)</f>
        <v>1558</v>
      </c>
      <c r="H11" s="4"/>
      <c r="I11" s="11"/>
      <c r="J11" s="9"/>
    </row>
    <row r="12" spans="1:14" x14ac:dyDescent="0.25">
      <c r="H12" s="14"/>
    </row>
    <row r="47" spans="1:8" x14ac:dyDescent="0.25">
      <c r="A47" s="1" t="s">
        <v>46</v>
      </c>
      <c r="B47" s="12" t="s">
        <v>0</v>
      </c>
      <c r="C47" s="12" t="s">
        <v>1</v>
      </c>
      <c r="D47" s="12" t="s">
        <v>2</v>
      </c>
      <c r="E47" s="12" t="s">
        <v>3</v>
      </c>
      <c r="F47" s="12" t="s">
        <v>4</v>
      </c>
      <c r="H47" t="s">
        <v>45</v>
      </c>
    </row>
    <row r="48" spans="1:8" x14ac:dyDescent="0.25">
      <c r="A48" s="2" t="s">
        <v>47</v>
      </c>
      <c r="B48" s="2">
        <v>694</v>
      </c>
      <c r="C48" s="2">
        <v>28</v>
      </c>
      <c r="D48" s="2">
        <v>0</v>
      </c>
      <c r="E48" s="4">
        <v>722</v>
      </c>
      <c r="F48" s="2">
        <v>19</v>
      </c>
      <c r="H48">
        <f>SUM(B48:D48)-E48</f>
        <v>0</v>
      </c>
    </row>
    <row r="49" spans="1:13" x14ac:dyDescent="0.25">
      <c r="A49" s="2" t="s">
        <v>49</v>
      </c>
      <c r="B49" s="2">
        <v>492</v>
      </c>
      <c r="C49" s="2">
        <v>14</v>
      </c>
      <c r="D49" s="2">
        <v>2</v>
      </c>
      <c r="E49" s="4">
        <v>508</v>
      </c>
      <c r="F49" s="2">
        <v>3</v>
      </c>
      <c r="H49">
        <f t="shared" ref="H49:H51" si="1">SUM(B49:D49)-E49</f>
        <v>0</v>
      </c>
    </row>
    <row r="50" spans="1:13" x14ac:dyDescent="0.25">
      <c r="A50" s="2" t="s">
        <v>48</v>
      </c>
      <c r="B50" s="2">
        <v>309</v>
      </c>
      <c r="C50" s="2">
        <v>19</v>
      </c>
      <c r="D50" s="2">
        <v>0</v>
      </c>
      <c r="E50" s="4">
        <v>328</v>
      </c>
      <c r="F50" s="2">
        <v>13</v>
      </c>
      <c r="H50">
        <f t="shared" si="1"/>
        <v>0</v>
      </c>
    </row>
    <row r="51" spans="1:13" x14ac:dyDescent="0.25">
      <c r="A51" s="4" t="s">
        <v>23</v>
      </c>
      <c r="B51" s="11">
        <v>1495</v>
      </c>
      <c r="C51" s="4">
        <v>61</v>
      </c>
      <c r="D51" s="4">
        <v>2</v>
      </c>
      <c r="E51" s="11">
        <v>1558</v>
      </c>
      <c r="F51" s="4">
        <v>35</v>
      </c>
      <c r="H51">
        <f t="shared" si="1"/>
        <v>0</v>
      </c>
    </row>
    <row r="55" spans="1:13" x14ac:dyDescent="0.25">
      <c r="H55" s="2"/>
      <c r="I55" s="2"/>
      <c r="J55" s="2"/>
      <c r="K55" s="2"/>
      <c r="L55" s="4"/>
      <c r="M55" s="2"/>
    </row>
    <row r="56" spans="1:13" x14ac:dyDescent="0.25">
      <c r="H56" s="2"/>
      <c r="I56" s="2"/>
      <c r="J56" s="2"/>
      <c r="K56" s="2"/>
      <c r="L56" s="4"/>
      <c r="M56" s="2"/>
    </row>
    <row r="57" spans="1:13" x14ac:dyDescent="0.25">
      <c r="H57" s="2"/>
      <c r="I57" s="2"/>
      <c r="J57" s="2"/>
      <c r="K57" s="2"/>
      <c r="L57" s="4"/>
      <c r="M57" s="2"/>
    </row>
    <row r="58" spans="1:13" x14ac:dyDescent="0.25">
      <c r="H58" s="4"/>
      <c r="I58" s="11"/>
      <c r="J58" s="4"/>
      <c r="K58" s="4"/>
      <c r="L58" s="11"/>
      <c r="M58" s="4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5" workbookViewId="0">
      <selection activeCell="C31" sqref="C31"/>
    </sheetView>
  </sheetViews>
  <sheetFormatPr defaultRowHeight="15" x14ac:dyDescent="0.25"/>
  <cols>
    <col min="1" max="1" width="32" bestFit="1" customWidth="1"/>
    <col min="4" max="4" width="11.5703125" customWidth="1"/>
    <col min="7" max="7" width="14.5703125" customWidth="1"/>
  </cols>
  <sheetData>
    <row r="1" spans="1:12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G1" s="4"/>
      <c r="H1" s="4"/>
      <c r="I1" s="4"/>
      <c r="J1" s="4"/>
      <c r="K1" s="4"/>
      <c r="L1" s="4"/>
    </row>
    <row r="2" spans="1:12" x14ac:dyDescent="0.25">
      <c r="A2" t="s">
        <v>37</v>
      </c>
      <c r="B2" s="2">
        <v>496</v>
      </c>
      <c r="C2" s="2">
        <v>25</v>
      </c>
      <c r="D2" s="2">
        <v>0</v>
      </c>
      <c r="E2" s="4">
        <v>521</v>
      </c>
      <c r="G2" s="4"/>
    </row>
    <row r="3" spans="1:12" x14ac:dyDescent="0.25">
      <c r="A3" t="s">
        <v>38</v>
      </c>
      <c r="B3" s="2">
        <v>389</v>
      </c>
      <c r="C3" s="2">
        <v>0</v>
      </c>
      <c r="D3" s="2">
        <v>0</v>
      </c>
      <c r="E3" s="4">
        <v>389</v>
      </c>
      <c r="G3" s="4"/>
    </row>
    <row r="4" spans="1:12" x14ac:dyDescent="0.25">
      <c r="A4" t="s">
        <v>42</v>
      </c>
      <c r="B4" s="2">
        <v>247</v>
      </c>
      <c r="C4" s="2">
        <v>10</v>
      </c>
      <c r="D4" s="2">
        <v>0</v>
      </c>
      <c r="E4" s="4">
        <v>257</v>
      </c>
      <c r="G4" s="2"/>
      <c r="H4" s="2"/>
      <c r="I4" s="2"/>
      <c r="J4" s="2"/>
      <c r="K4" s="4"/>
      <c r="L4" s="2"/>
    </row>
    <row r="5" spans="1:12" ht="18" customHeight="1" x14ac:dyDescent="0.25">
      <c r="A5" t="s">
        <v>57</v>
      </c>
      <c r="B5" s="2">
        <v>116</v>
      </c>
      <c r="C5" s="2">
        <v>5</v>
      </c>
      <c r="D5" s="2">
        <v>0</v>
      </c>
      <c r="E5" s="4">
        <v>121</v>
      </c>
      <c r="G5" s="2"/>
      <c r="H5" s="2"/>
      <c r="I5" s="2"/>
      <c r="J5" s="2"/>
      <c r="K5" s="4"/>
      <c r="L5" s="2"/>
    </row>
    <row r="6" spans="1:12" ht="18" customHeight="1" x14ac:dyDescent="0.25">
      <c r="A6" t="s">
        <v>41</v>
      </c>
      <c r="B6" s="2">
        <v>103</v>
      </c>
      <c r="C6" s="2">
        <v>0</v>
      </c>
      <c r="D6" s="2">
        <v>0</v>
      </c>
      <c r="E6" s="4">
        <v>103</v>
      </c>
      <c r="G6" s="2"/>
      <c r="H6" s="2"/>
      <c r="I6" s="2"/>
      <c r="J6" s="2"/>
      <c r="K6" s="4"/>
      <c r="L6" s="2"/>
    </row>
    <row r="7" spans="1:12" x14ac:dyDescent="0.25">
      <c r="A7" t="s">
        <v>56</v>
      </c>
      <c r="B7" s="2">
        <v>88</v>
      </c>
      <c r="C7" s="2">
        <v>4</v>
      </c>
      <c r="D7" s="2">
        <v>0</v>
      </c>
      <c r="E7" s="4">
        <v>92</v>
      </c>
      <c r="G7" s="4"/>
    </row>
    <row r="8" spans="1:12" x14ac:dyDescent="0.25">
      <c r="A8" t="s">
        <v>36</v>
      </c>
      <c r="B8" s="2">
        <v>17</v>
      </c>
      <c r="C8" s="2">
        <v>8</v>
      </c>
      <c r="D8" s="2">
        <v>0</v>
      </c>
      <c r="E8" s="4">
        <v>25</v>
      </c>
      <c r="G8" s="4"/>
    </row>
    <row r="9" spans="1:12" x14ac:dyDescent="0.25">
      <c r="A9" t="s">
        <v>40</v>
      </c>
      <c r="B9" s="2">
        <v>25</v>
      </c>
      <c r="C9" s="2">
        <v>0</v>
      </c>
      <c r="D9" s="2">
        <v>0</v>
      </c>
      <c r="E9" s="4">
        <v>25</v>
      </c>
      <c r="G9" s="2"/>
      <c r="H9" s="2"/>
      <c r="I9" s="2"/>
      <c r="J9" s="2"/>
      <c r="K9" s="4"/>
      <c r="L9" s="2"/>
    </row>
    <row r="10" spans="1:12" x14ac:dyDescent="0.25">
      <c r="A10" t="s">
        <v>59</v>
      </c>
      <c r="B10" s="2">
        <v>9</v>
      </c>
      <c r="C10" s="2">
        <v>7</v>
      </c>
      <c r="D10" s="2">
        <v>0</v>
      </c>
      <c r="E10" s="4">
        <v>16</v>
      </c>
      <c r="G10" s="2"/>
      <c r="H10" s="2"/>
      <c r="I10" s="2"/>
      <c r="J10" s="2"/>
      <c r="K10" s="4"/>
      <c r="L10" s="2"/>
    </row>
    <row r="11" spans="1:12" x14ac:dyDescent="0.25">
      <c r="A11" t="s">
        <v>58</v>
      </c>
      <c r="B11" s="2">
        <v>2</v>
      </c>
      <c r="C11" s="2">
        <v>2</v>
      </c>
      <c r="D11" s="2">
        <v>0</v>
      </c>
      <c r="E11" s="4">
        <v>4</v>
      </c>
      <c r="G11" s="2"/>
      <c r="H11" s="2"/>
      <c r="I11" s="2"/>
      <c r="J11" s="2"/>
      <c r="K11" s="4"/>
      <c r="L11" s="2"/>
    </row>
    <row r="12" spans="1:12" x14ac:dyDescent="0.25">
      <c r="A12" t="s">
        <v>39</v>
      </c>
      <c r="B12">
        <v>1</v>
      </c>
      <c r="C12">
        <v>1</v>
      </c>
      <c r="D12">
        <v>2</v>
      </c>
      <c r="E12">
        <v>4</v>
      </c>
      <c r="G12" s="2"/>
      <c r="H12" s="2"/>
      <c r="I12" s="2"/>
      <c r="J12" s="2"/>
      <c r="K12" s="4"/>
      <c r="L12" s="2"/>
    </row>
    <row r="13" spans="1:12" x14ac:dyDescent="0.25">
      <c r="A13" t="s">
        <v>55</v>
      </c>
      <c r="B13" s="2">
        <v>3</v>
      </c>
      <c r="C13" s="2">
        <v>0</v>
      </c>
      <c r="D13" s="2">
        <v>0</v>
      </c>
      <c r="E13" s="4">
        <v>3</v>
      </c>
      <c r="G13" s="2"/>
      <c r="H13" s="2"/>
      <c r="I13" s="2"/>
      <c r="J13" s="2"/>
      <c r="K13" s="4"/>
      <c r="L13" s="2"/>
    </row>
    <row r="14" spans="1:12" x14ac:dyDescent="0.25">
      <c r="G14" s="4"/>
    </row>
    <row r="15" spans="1:12" x14ac:dyDescent="0.25">
      <c r="B15" s="2"/>
      <c r="C15" s="2"/>
      <c r="D15" s="2"/>
      <c r="E15" s="2"/>
      <c r="F15" s="4"/>
      <c r="G15" s="2"/>
    </row>
    <row r="16" spans="1:12" x14ac:dyDescent="0.25">
      <c r="B16" s="2"/>
      <c r="C16" s="2"/>
      <c r="D16" s="2"/>
      <c r="E16" s="2"/>
      <c r="F16" s="4"/>
      <c r="G16" s="2"/>
    </row>
    <row r="17" spans="1:12" x14ac:dyDescent="0.25">
      <c r="B17" s="4"/>
    </row>
    <row r="18" spans="1:12" x14ac:dyDescent="0.25">
      <c r="B18" s="2"/>
      <c r="C18" s="2"/>
      <c r="D18" s="2"/>
      <c r="E18" s="2"/>
      <c r="F18" s="4"/>
      <c r="G18" s="2"/>
    </row>
    <row r="19" spans="1:12" x14ac:dyDescent="0.25">
      <c r="B19" s="4"/>
    </row>
    <row r="20" spans="1:12" x14ac:dyDescent="0.25">
      <c r="B20" s="2"/>
      <c r="C20" s="2"/>
      <c r="D20" s="2"/>
      <c r="E20" s="2"/>
      <c r="F20" s="4"/>
      <c r="G20" s="2"/>
    </row>
    <row r="21" spans="1:12" x14ac:dyDescent="0.25">
      <c r="A21" s="4" t="s">
        <v>46</v>
      </c>
      <c r="B21" s="4" t="s">
        <v>52</v>
      </c>
      <c r="C21" s="4" t="s">
        <v>53</v>
      </c>
      <c r="D21" s="4" t="s">
        <v>54</v>
      </c>
      <c r="E21" s="4" t="s">
        <v>23</v>
      </c>
      <c r="F21" s="4"/>
      <c r="G21" s="2"/>
    </row>
    <row r="22" spans="1:12" x14ac:dyDescent="0.25">
      <c r="A22" s="2" t="s">
        <v>47</v>
      </c>
      <c r="B22" s="2">
        <v>694</v>
      </c>
      <c r="C22" s="2">
        <v>28</v>
      </c>
      <c r="D22" s="2">
        <v>0</v>
      </c>
      <c r="E22" s="4">
        <v>722</v>
      </c>
      <c r="F22" s="2"/>
      <c r="G22" s="2"/>
      <c r="H22" s="2"/>
      <c r="I22" s="2"/>
      <c r="J22" s="2"/>
      <c r="K22" s="4"/>
      <c r="L22" s="2"/>
    </row>
    <row r="23" spans="1:12" x14ac:dyDescent="0.25">
      <c r="A23" s="2" t="s">
        <v>73</v>
      </c>
      <c r="B23" s="2">
        <v>492</v>
      </c>
      <c r="C23" s="2">
        <v>14</v>
      </c>
      <c r="D23" s="2">
        <v>2</v>
      </c>
      <c r="E23" s="4">
        <v>508</v>
      </c>
      <c r="F23" s="2"/>
      <c r="G23" s="2"/>
      <c r="H23" s="2"/>
      <c r="I23" s="2"/>
      <c r="J23" s="2"/>
      <c r="K23" s="4"/>
      <c r="L23" s="2"/>
    </row>
    <row r="24" spans="1:12" x14ac:dyDescent="0.25">
      <c r="A24" s="2" t="s">
        <v>48</v>
      </c>
      <c r="B24" s="2">
        <v>309</v>
      </c>
      <c r="C24" s="2">
        <v>19</v>
      </c>
      <c r="D24" s="2">
        <v>0</v>
      </c>
      <c r="E24" s="4">
        <v>328</v>
      </c>
      <c r="F24" s="2"/>
      <c r="G24" s="2"/>
      <c r="H24" s="2"/>
      <c r="I24" s="2"/>
      <c r="J24" s="2"/>
      <c r="K24" s="4"/>
      <c r="L24" s="2"/>
    </row>
    <row r="25" spans="1:12" x14ac:dyDescent="0.25">
      <c r="A25" s="4" t="s">
        <v>23</v>
      </c>
      <c r="B25" s="11">
        <v>1495</v>
      </c>
      <c r="C25" s="4">
        <v>61</v>
      </c>
      <c r="D25" s="4">
        <v>2</v>
      </c>
      <c r="E25" s="11">
        <v>1558</v>
      </c>
      <c r="F25" s="4"/>
      <c r="G25" s="4"/>
    </row>
    <row r="26" spans="1:12" x14ac:dyDescent="0.25">
      <c r="G26" s="2"/>
      <c r="H26" s="2"/>
      <c r="I26" s="2"/>
      <c r="J26" s="2"/>
      <c r="K26" s="4"/>
      <c r="L26" s="2"/>
    </row>
    <row r="27" spans="1:12" x14ac:dyDescent="0.25">
      <c r="G27" s="4"/>
      <c r="H27" s="4"/>
      <c r="I27" s="4"/>
      <c r="J27" s="4"/>
      <c r="K27" s="4"/>
      <c r="L27" s="4"/>
    </row>
    <row r="28" spans="1:12" x14ac:dyDescent="0.25">
      <c r="G28" s="4"/>
      <c r="H28" s="4"/>
      <c r="I28" s="4"/>
      <c r="J28" s="4"/>
      <c r="K28" s="4"/>
      <c r="L28" s="4"/>
    </row>
    <row r="29" spans="1:12" x14ac:dyDescent="0.25">
      <c r="G29" s="4"/>
      <c r="H29" s="4"/>
      <c r="I29" s="4"/>
      <c r="J29" s="4"/>
      <c r="K29" s="4"/>
      <c r="L29" s="4"/>
    </row>
    <row r="30" spans="1:12" x14ac:dyDescent="0.25">
      <c r="G30" s="4"/>
      <c r="H30" s="11"/>
      <c r="I30" s="4"/>
      <c r="J30" s="4"/>
      <c r="K30" s="11"/>
      <c r="L30" s="4"/>
    </row>
    <row r="31" spans="1:12" x14ac:dyDescent="0.25">
      <c r="G31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64" workbookViewId="0">
      <selection activeCell="F9" sqref="F9"/>
    </sheetView>
  </sheetViews>
  <sheetFormatPr defaultRowHeight="15" x14ac:dyDescent="0.25"/>
  <cols>
    <col min="1" max="1" width="19.7109375" customWidth="1"/>
    <col min="2" max="6" width="10.7109375" customWidth="1"/>
  </cols>
  <sheetData>
    <row r="1" spans="1:13" x14ac:dyDescent="0.25">
      <c r="A1" s="5" t="s">
        <v>29</v>
      </c>
      <c r="H1" s="10">
        <v>43952</v>
      </c>
    </row>
    <row r="2" spans="1:13" x14ac:dyDescent="0.25">
      <c r="A2" s="5"/>
    </row>
    <row r="3" spans="1:13" x14ac:dyDescent="0.25">
      <c r="A3" s="5"/>
      <c r="B3" s="19" t="s">
        <v>30</v>
      </c>
      <c r="C3" s="19"/>
      <c r="D3" s="19" t="s">
        <v>2</v>
      </c>
      <c r="E3" s="19"/>
    </row>
    <row r="4" spans="1:13" x14ac:dyDescent="0.25">
      <c r="A4" s="4" t="s">
        <v>22</v>
      </c>
      <c r="B4" s="6" t="s">
        <v>31</v>
      </c>
      <c r="C4" s="6" t="s">
        <v>32</v>
      </c>
      <c r="D4" s="6" t="s">
        <v>31</v>
      </c>
      <c r="E4" s="6" t="s">
        <v>32</v>
      </c>
      <c r="F4" s="6" t="s">
        <v>23</v>
      </c>
      <c r="H4" t="s">
        <v>45</v>
      </c>
    </row>
    <row r="5" spans="1:13" x14ac:dyDescent="0.25">
      <c r="A5" s="2" t="s">
        <v>24</v>
      </c>
      <c r="B5" s="2">
        <v>110</v>
      </c>
      <c r="C5" s="2">
        <v>87</v>
      </c>
      <c r="D5" s="2">
        <v>55</v>
      </c>
      <c r="E5" s="2">
        <v>47</v>
      </c>
      <c r="F5" s="4">
        <v>299</v>
      </c>
      <c r="H5">
        <f>SUM(B5:E5)-F5</f>
        <v>0</v>
      </c>
      <c r="I5" s="2"/>
      <c r="J5" s="2"/>
      <c r="K5" s="2"/>
      <c r="L5" s="2"/>
      <c r="M5" s="4"/>
    </row>
    <row r="6" spans="1:13" x14ac:dyDescent="0.25">
      <c r="A6" s="2" t="s">
        <v>25</v>
      </c>
      <c r="B6" s="2">
        <v>93</v>
      </c>
      <c r="C6" s="2">
        <v>78</v>
      </c>
      <c r="D6" s="2">
        <v>53</v>
      </c>
      <c r="E6" s="2">
        <v>41</v>
      </c>
      <c r="F6" s="4">
        <v>265</v>
      </c>
      <c r="H6">
        <f t="shared" ref="H6:H10" si="0">SUM(B6:E6)-F6</f>
        <v>0</v>
      </c>
      <c r="I6" s="2"/>
      <c r="J6" s="2"/>
      <c r="K6" s="2"/>
      <c r="L6" s="2"/>
      <c r="M6" s="4"/>
    </row>
    <row r="7" spans="1:13" x14ac:dyDescent="0.25">
      <c r="A7" s="2" t="s">
        <v>26</v>
      </c>
      <c r="B7" s="2">
        <v>56</v>
      </c>
      <c r="C7" s="2">
        <v>64</v>
      </c>
      <c r="D7" s="2">
        <v>26</v>
      </c>
      <c r="E7" s="2">
        <v>19</v>
      </c>
      <c r="F7" s="4">
        <v>165</v>
      </c>
      <c r="H7">
        <f t="shared" si="0"/>
        <v>0</v>
      </c>
      <c r="I7" s="2"/>
      <c r="J7" s="2"/>
      <c r="K7" s="2"/>
      <c r="L7" s="2"/>
      <c r="M7" s="4"/>
    </row>
    <row r="8" spans="1:13" x14ac:dyDescent="0.25">
      <c r="A8" s="2" t="s">
        <v>27</v>
      </c>
      <c r="B8" s="2">
        <v>27</v>
      </c>
      <c r="C8" s="2">
        <v>24</v>
      </c>
      <c r="D8" s="2">
        <v>15</v>
      </c>
      <c r="E8" s="2">
        <v>17</v>
      </c>
      <c r="F8" s="4">
        <v>83</v>
      </c>
      <c r="H8">
        <f t="shared" si="0"/>
        <v>0</v>
      </c>
      <c r="I8" s="2"/>
      <c r="J8" s="2"/>
      <c r="K8" s="2"/>
      <c r="L8" s="2"/>
      <c r="M8" s="4"/>
    </row>
    <row r="9" spans="1:13" x14ac:dyDescent="0.25">
      <c r="A9" s="2" t="s">
        <v>28</v>
      </c>
      <c r="B9" s="2">
        <v>14</v>
      </c>
      <c r="C9" s="2">
        <v>8</v>
      </c>
      <c r="D9" s="2">
        <v>4</v>
      </c>
      <c r="E9" s="2">
        <v>5</v>
      </c>
      <c r="F9" s="4">
        <v>31</v>
      </c>
      <c r="H9">
        <f t="shared" si="0"/>
        <v>0</v>
      </c>
      <c r="I9" s="2"/>
      <c r="J9" s="2"/>
      <c r="K9" s="2"/>
      <c r="L9" s="2"/>
      <c r="M9" s="4"/>
    </row>
    <row r="10" spans="1:13" x14ac:dyDescent="0.25">
      <c r="A10" s="7" t="s">
        <v>23</v>
      </c>
      <c r="B10" s="7">
        <f>SUM(B5:B9)</f>
        <v>300</v>
      </c>
      <c r="C10" s="7">
        <f t="shared" ref="C10:F10" si="1">SUM(C5:C9)</f>
        <v>261</v>
      </c>
      <c r="D10" s="7">
        <f t="shared" si="1"/>
        <v>153</v>
      </c>
      <c r="E10" s="7">
        <f t="shared" si="1"/>
        <v>129</v>
      </c>
      <c r="F10" s="7">
        <f t="shared" si="1"/>
        <v>843</v>
      </c>
      <c r="H10">
        <f t="shared" si="0"/>
        <v>0</v>
      </c>
      <c r="I10" s="4"/>
      <c r="J10" s="4"/>
      <c r="K10" s="4"/>
      <c r="L10" s="4"/>
      <c r="M10" s="4"/>
    </row>
    <row r="13" spans="1:13" x14ac:dyDescent="0.25">
      <c r="A13" s="4" t="s">
        <v>43</v>
      </c>
      <c r="B13" s="4" t="s">
        <v>23</v>
      </c>
      <c r="C13" s="4" t="s">
        <v>44</v>
      </c>
    </row>
    <row r="14" spans="1:13" x14ac:dyDescent="0.25">
      <c r="A14" s="2" t="s">
        <v>5</v>
      </c>
      <c r="B14" s="2">
        <v>1</v>
      </c>
      <c r="C14" s="3">
        <v>6.0000000000000001E-3</v>
      </c>
      <c r="D14" t="s">
        <v>21</v>
      </c>
      <c r="E14">
        <f>B14</f>
        <v>1</v>
      </c>
      <c r="G14" s="2"/>
      <c r="H14" s="2"/>
      <c r="I14" s="2"/>
      <c r="J14" s="3"/>
    </row>
    <row r="15" spans="1:13" x14ac:dyDescent="0.25">
      <c r="A15" s="2" t="s">
        <v>6</v>
      </c>
      <c r="B15" s="2">
        <v>0</v>
      </c>
      <c r="C15" s="3">
        <v>8.9999999999999993E-3</v>
      </c>
      <c r="D15" t="s">
        <v>19</v>
      </c>
      <c r="E15">
        <f t="shared" ref="E15:E21" si="2">B15</f>
        <v>0</v>
      </c>
      <c r="G15" s="2"/>
      <c r="H15" s="2"/>
      <c r="I15" s="3"/>
      <c r="J15" s="3"/>
    </row>
    <row r="16" spans="1:13" x14ac:dyDescent="0.25">
      <c r="A16" s="2" t="s">
        <v>7</v>
      </c>
      <c r="B16" s="2">
        <v>2</v>
      </c>
      <c r="C16" s="3">
        <v>1.4E-2</v>
      </c>
      <c r="D16" t="s">
        <v>17</v>
      </c>
      <c r="E16">
        <f t="shared" si="2"/>
        <v>2</v>
      </c>
      <c r="G16" s="2"/>
      <c r="H16" s="2"/>
      <c r="I16" s="2"/>
      <c r="J16" s="3"/>
    </row>
    <row r="17" spans="1:10" x14ac:dyDescent="0.25">
      <c r="A17" s="2" t="s">
        <v>8</v>
      </c>
      <c r="B17" s="2">
        <v>9</v>
      </c>
      <c r="C17" s="3">
        <v>6.9000000000000006E-2</v>
      </c>
      <c r="D17" t="s">
        <v>18</v>
      </c>
      <c r="E17">
        <f t="shared" si="2"/>
        <v>9</v>
      </c>
      <c r="G17" s="2"/>
      <c r="H17" s="2"/>
      <c r="I17" s="3"/>
      <c r="J17" s="3"/>
    </row>
    <row r="18" spans="1:10" x14ac:dyDescent="0.25">
      <c r="A18" s="2" t="s">
        <v>9</v>
      </c>
      <c r="B18" s="2">
        <v>73</v>
      </c>
      <c r="C18" s="3">
        <v>0.107</v>
      </c>
      <c r="D18" t="s">
        <v>16</v>
      </c>
      <c r="E18">
        <f t="shared" si="2"/>
        <v>73</v>
      </c>
      <c r="G18" s="2"/>
      <c r="H18" s="2"/>
      <c r="I18" s="3"/>
      <c r="J18" s="3"/>
    </row>
    <row r="19" spans="1:10" x14ac:dyDescent="0.25">
      <c r="A19" s="2" t="s">
        <v>10</v>
      </c>
      <c r="B19" s="2">
        <v>78</v>
      </c>
      <c r="C19" s="3">
        <v>0.39200000000000002</v>
      </c>
      <c r="D19" t="s">
        <v>14</v>
      </c>
      <c r="E19">
        <f t="shared" si="2"/>
        <v>78</v>
      </c>
      <c r="G19" s="2"/>
      <c r="H19" s="2"/>
      <c r="I19" s="3"/>
      <c r="J19" s="3"/>
    </row>
    <row r="20" spans="1:10" x14ac:dyDescent="0.25">
      <c r="A20" s="2" t="s">
        <v>11</v>
      </c>
      <c r="B20" s="2">
        <v>311</v>
      </c>
      <c r="C20" s="3">
        <v>0.04</v>
      </c>
      <c r="D20" t="s">
        <v>13</v>
      </c>
      <c r="E20">
        <f t="shared" si="2"/>
        <v>311</v>
      </c>
      <c r="G20" s="2"/>
      <c r="H20" s="2"/>
      <c r="I20" s="3"/>
      <c r="J20" s="3"/>
    </row>
    <row r="21" spans="1:10" x14ac:dyDescent="0.25">
      <c r="A21" s="2" t="s">
        <v>12</v>
      </c>
      <c r="B21" s="2">
        <v>360</v>
      </c>
      <c r="C21" s="3">
        <v>0.36199999999999999</v>
      </c>
      <c r="D21" t="s">
        <v>15</v>
      </c>
      <c r="E21">
        <f t="shared" si="2"/>
        <v>360</v>
      </c>
      <c r="G21" s="2"/>
      <c r="H21" s="2"/>
      <c r="I21" s="3"/>
      <c r="J21" s="3"/>
    </row>
    <row r="22" spans="1:10" x14ac:dyDescent="0.25">
      <c r="A22" s="4" t="s">
        <v>23</v>
      </c>
      <c r="B22" s="4">
        <f>SUM(B14:B21)</f>
        <v>834</v>
      </c>
      <c r="C22" s="9">
        <v>1</v>
      </c>
      <c r="E22">
        <f>SUM(E14:E21)</f>
        <v>834</v>
      </c>
      <c r="H22" s="4"/>
      <c r="I22" s="4"/>
      <c r="J22" s="9"/>
    </row>
  </sheetData>
  <mergeCells count="2">
    <mergeCell ref="D3:E3"/>
    <mergeCell ref="B3:C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6" workbookViewId="0">
      <selection activeCell="M16" sqref="M16"/>
    </sheetView>
  </sheetViews>
  <sheetFormatPr defaultRowHeight="15" x14ac:dyDescent="0.25"/>
  <cols>
    <col min="1" max="1" width="15.85546875" bestFit="1" customWidth="1"/>
    <col min="2" max="2" width="5.5703125" bestFit="1" customWidth="1"/>
    <col min="5" max="5" width="5.85546875" bestFit="1" customWidth="1"/>
  </cols>
  <sheetData>
    <row r="1" spans="1:5" x14ac:dyDescent="0.25">
      <c r="A1" s="5" t="s">
        <v>69</v>
      </c>
    </row>
    <row r="2" spans="1:5" x14ac:dyDescent="0.25">
      <c r="A2" t="s">
        <v>60</v>
      </c>
      <c r="B2" t="s">
        <v>52</v>
      </c>
      <c r="C2" t="s">
        <v>53</v>
      </c>
      <c r="D2" t="s">
        <v>54</v>
      </c>
      <c r="E2" t="s">
        <v>23</v>
      </c>
    </row>
    <row r="3" spans="1:5" x14ac:dyDescent="0.25">
      <c r="A3" t="s">
        <v>48</v>
      </c>
      <c r="B3">
        <v>498</v>
      </c>
      <c r="C3">
        <v>16</v>
      </c>
      <c r="D3">
        <v>0</v>
      </c>
      <c r="E3">
        <v>514</v>
      </c>
    </row>
    <row r="4" spans="1:5" x14ac:dyDescent="0.25">
      <c r="A4" t="s">
        <v>83</v>
      </c>
      <c r="B4">
        <v>223</v>
      </c>
      <c r="C4">
        <v>15</v>
      </c>
      <c r="D4">
        <v>0</v>
      </c>
      <c r="E4">
        <v>238</v>
      </c>
    </row>
    <row r="5" spans="1:5" x14ac:dyDescent="0.25">
      <c r="A5" t="s">
        <v>61</v>
      </c>
      <c r="B5">
        <v>210</v>
      </c>
      <c r="C5">
        <v>11</v>
      </c>
      <c r="D5">
        <v>0</v>
      </c>
      <c r="E5">
        <v>221</v>
      </c>
    </row>
    <row r="6" spans="1:5" x14ac:dyDescent="0.25">
      <c r="A6" t="s">
        <v>62</v>
      </c>
      <c r="B6">
        <v>102</v>
      </c>
      <c r="C6">
        <v>10</v>
      </c>
      <c r="D6">
        <v>0</v>
      </c>
      <c r="E6">
        <v>112</v>
      </c>
    </row>
    <row r="7" spans="1:5" x14ac:dyDescent="0.25">
      <c r="A7" t="s">
        <v>63</v>
      </c>
      <c r="B7">
        <v>86</v>
      </c>
      <c r="C7">
        <v>2</v>
      </c>
      <c r="D7">
        <v>0</v>
      </c>
      <c r="E7">
        <v>88</v>
      </c>
    </row>
    <row r="8" spans="1:5" x14ac:dyDescent="0.25">
      <c r="A8" t="s">
        <v>64</v>
      </c>
      <c r="B8">
        <v>76</v>
      </c>
      <c r="C8">
        <v>1</v>
      </c>
      <c r="D8">
        <v>2</v>
      </c>
      <c r="E8">
        <v>80</v>
      </c>
    </row>
    <row r="9" spans="1:5" x14ac:dyDescent="0.25">
      <c r="A9" t="s">
        <v>65</v>
      </c>
      <c r="B9">
        <v>76</v>
      </c>
      <c r="C9">
        <v>0</v>
      </c>
      <c r="D9">
        <v>0</v>
      </c>
      <c r="E9">
        <v>76</v>
      </c>
    </row>
    <row r="10" spans="1:5" x14ac:dyDescent="0.25">
      <c r="A10" t="s">
        <v>82</v>
      </c>
      <c r="B10">
        <v>62</v>
      </c>
      <c r="C10">
        <v>5</v>
      </c>
      <c r="D10">
        <v>0</v>
      </c>
      <c r="E10">
        <v>67</v>
      </c>
    </row>
    <row r="11" spans="1:5" x14ac:dyDescent="0.25">
      <c r="A11" t="s">
        <v>66</v>
      </c>
      <c r="B11">
        <v>62</v>
      </c>
      <c r="C11">
        <v>0</v>
      </c>
      <c r="D11">
        <v>0</v>
      </c>
      <c r="E11">
        <v>62</v>
      </c>
    </row>
    <row r="12" spans="1:5" x14ac:dyDescent="0.25">
      <c r="A12" t="s">
        <v>67</v>
      </c>
      <c r="B12">
        <v>56</v>
      </c>
      <c r="C12">
        <v>0</v>
      </c>
      <c r="D12">
        <v>0</v>
      </c>
      <c r="E12">
        <v>56</v>
      </c>
    </row>
    <row r="13" spans="1:5" x14ac:dyDescent="0.25">
      <c r="A13" t="s">
        <v>68</v>
      </c>
      <c r="B13">
        <v>44</v>
      </c>
      <c r="C13">
        <v>0</v>
      </c>
      <c r="D13">
        <v>0</v>
      </c>
      <c r="E13">
        <v>44</v>
      </c>
    </row>
    <row r="14" spans="1:5" x14ac:dyDescent="0.25">
      <c r="A14" t="s">
        <v>23</v>
      </c>
      <c r="B14" s="15">
        <v>1495</v>
      </c>
      <c r="C14">
        <v>61</v>
      </c>
      <c r="D14" t="s">
        <v>51</v>
      </c>
      <c r="E14" s="15">
        <v>1558</v>
      </c>
    </row>
    <row r="15" spans="1:5" x14ac:dyDescent="0.25">
      <c r="B15">
        <f>SUM(B3:B13)</f>
        <v>1495</v>
      </c>
    </row>
    <row r="17" spans="1:6" x14ac:dyDescent="0.25">
      <c r="A17" t="s">
        <v>70</v>
      </c>
    </row>
    <row r="18" spans="1:6" x14ac:dyDescent="0.25">
      <c r="A18" s="4" t="s">
        <v>60</v>
      </c>
      <c r="B18" s="4" t="s">
        <v>52</v>
      </c>
      <c r="C18" s="4" t="s">
        <v>53</v>
      </c>
      <c r="D18" s="4" t="s">
        <v>54</v>
      </c>
      <c r="E18" s="4" t="s">
        <v>23</v>
      </c>
    </row>
    <row r="19" spans="1:6" x14ac:dyDescent="0.25">
      <c r="A19" s="2" t="s">
        <v>61</v>
      </c>
      <c r="B19" s="2">
        <v>142</v>
      </c>
      <c r="C19" s="2">
        <v>147</v>
      </c>
      <c r="D19" s="2">
        <v>137</v>
      </c>
      <c r="E19" s="4">
        <v>426</v>
      </c>
      <c r="F19">
        <f>SUM(B19:D19)</f>
        <v>426</v>
      </c>
    </row>
    <row r="20" spans="1:6" x14ac:dyDescent="0.25">
      <c r="A20" s="2" t="s">
        <v>48</v>
      </c>
      <c r="B20" s="2">
        <v>45</v>
      </c>
      <c r="C20" s="2">
        <v>28</v>
      </c>
      <c r="D20" s="2">
        <v>42</v>
      </c>
      <c r="E20" s="4">
        <v>115</v>
      </c>
      <c r="F20">
        <f t="shared" ref="F20:F25" si="0">SUM(B20:D20)</f>
        <v>115</v>
      </c>
    </row>
    <row r="21" spans="1:6" x14ac:dyDescent="0.25">
      <c r="A21" s="2" t="s">
        <v>71</v>
      </c>
      <c r="B21" s="2">
        <v>39</v>
      </c>
      <c r="C21" s="2">
        <v>30</v>
      </c>
      <c r="D21" s="2">
        <v>107</v>
      </c>
      <c r="E21" s="4">
        <v>107</v>
      </c>
      <c r="F21">
        <f t="shared" si="0"/>
        <v>176</v>
      </c>
    </row>
    <row r="22" spans="1:6" x14ac:dyDescent="0.25">
      <c r="A22" s="2" t="s">
        <v>64</v>
      </c>
      <c r="B22" s="2">
        <v>32</v>
      </c>
      <c r="C22" s="2">
        <v>20</v>
      </c>
      <c r="D22" s="2">
        <v>34</v>
      </c>
      <c r="E22" s="4">
        <v>86</v>
      </c>
      <c r="F22">
        <f t="shared" si="0"/>
        <v>86</v>
      </c>
    </row>
    <row r="23" spans="1:6" x14ac:dyDescent="0.25">
      <c r="A23" s="2" t="s">
        <v>72</v>
      </c>
      <c r="B23" s="2">
        <v>21</v>
      </c>
      <c r="C23" s="2">
        <v>28</v>
      </c>
      <c r="D23" s="2">
        <v>22</v>
      </c>
      <c r="E23" s="4">
        <v>71</v>
      </c>
      <c r="F23">
        <f t="shared" si="0"/>
        <v>71</v>
      </c>
    </row>
    <row r="24" spans="1:6" x14ac:dyDescent="0.25">
      <c r="A24" s="2" t="s">
        <v>65</v>
      </c>
      <c r="B24" s="2">
        <v>20</v>
      </c>
      <c r="C24" s="2">
        <v>4</v>
      </c>
      <c r="D24" s="2">
        <v>5</v>
      </c>
      <c r="E24" s="4">
        <v>29</v>
      </c>
      <c r="F24">
        <f t="shared" si="0"/>
        <v>29</v>
      </c>
    </row>
    <row r="25" spans="1:6" x14ac:dyDescent="0.25">
      <c r="A25" s="4" t="s">
        <v>23</v>
      </c>
      <c r="B25" s="4">
        <v>299</v>
      </c>
      <c r="C25" s="4">
        <v>258</v>
      </c>
      <c r="D25" s="4">
        <v>277</v>
      </c>
      <c r="E25" s="4">
        <v>834</v>
      </c>
      <c r="F25">
        <f t="shared" si="0"/>
        <v>834</v>
      </c>
    </row>
    <row r="26" spans="1:6" x14ac:dyDescent="0.25">
      <c r="B26">
        <f>SUM(B19:B24)</f>
        <v>299</v>
      </c>
      <c r="C26">
        <f t="shared" ref="C26:E26" si="1">SUM(C19:C24)</f>
        <v>257</v>
      </c>
      <c r="D26">
        <f t="shared" si="1"/>
        <v>347</v>
      </c>
      <c r="E26">
        <f t="shared" si="1"/>
        <v>834</v>
      </c>
    </row>
  </sheetData>
  <sortState ref="A19:E24">
    <sortCondition descending="1" ref="E19:E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Graphs</vt:lpstr>
      <vt:lpstr>Time in Detention</vt:lpstr>
      <vt:lpstr>Detention </vt:lpstr>
      <vt:lpstr>Community</vt:lpstr>
      <vt:lpstr>Nationality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dave_</cp:lastModifiedBy>
  <dcterms:created xsi:type="dcterms:W3CDTF">2020-02-16T05:52:05Z</dcterms:created>
  <dcterms:modified xsi:type="dcterms:W3CDTF">2020-10-21T05:58:07Z</dcterms:modified>
</cp:coreProperties>
</file>